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7755" firstSheet="5" activeTab="9"/>
  </bookViews>
  <sheets>
    <sheet name="SCORE1" sheetId="1" state="hidden" r:id="rId1"/>
    <sheet name="SCORE2" sheetId="2" state="hidden" r:id="rId2"/>
    <sheet name="SCORE_ORIGINAL" sheetId="3" state="hidden" r:id="rId3"/>
    <sheet name="SCORE3" sheetId="4" state="hidden" r:id="rId4"/>
    <sheet name="SCORE4" sheetId="5" state="hidden" r:id="rId5"/>
    <sheet name="ΠΠΒ Α ΟΜΙΛΟΥ 2" sheetId="6" r:id="rId6"/>
    <sheet name="ΠΚΒ Α ΟΜΙΛΟΥ 2" sheetId="7" r:id="rId7"/>
    <sheet name="ΠΠΒ Β ΟΜΙΛΟΥ 2" sheetId="8" r:id="rId8"/>
    <sheet name="ΠΚΒ Β ΟΜΙΛΟΥ 2" sheetId="9" r:id="rId9"/>
    <sheet name="ΠΠΒ  Γ ΟΜΙΛΟΥ 2" sheetId="10" r:id="rId10"/>
    <sheet name="ΠΚΒ  Γ ΟΜΙΛΟΥ 2" sheetId="11" r:id="rId11"/>
    <sheet name="ΑΤΟΜΙΚΑ - ΒΑΘΜΟΛΟΓΙΑ Α" sheetId="12" r:id="rId12"/>
    <sheet name="ΑΤΟΜΙΚΑ - ΒΑΘΜΟΛΟΓΙΑ Β" sheetId="13" r:id="rId13"/>
    <sheet name="ΑΤΟΜΙΚΑ - ΒΑΘΜΟΛΟΓΙΑ Γ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_FilterDatabase" localSheetId="10" hidden="1">'ΠΚΒ  Γ ΟΜΙΛΟΥ 2'!$B$11:$X$56</definedName>
    <definedName name="_xlnm._FilterDatabase" localSheetId="9" hidden="1">'ΠΠΒ  Γ ΟΜΙΛΟΥ 2'!$B$7:$X$39</definedName>
    <definedName name="LOOKUP">'ΠΠΒ  Γ ΟΜΙΛΟΥ 2'!$G$8</definedName>
  </definedNames>
  <calcPr fullCalcOnLoad="1"/>
</workbook>
</file>

<file path=xl/sharedStrings.xml><?xml version="1.0" encoding="utf-8"?>
<sst xmlns="http://schemas.openxmlformats.org/spreadsheetml/2006/main" count="3301" uniqueCount="842">
  <si>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</si>
  <si>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</si>
  <si>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</si>
  <si>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</si>
  <si>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</si>
  <si>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</si>
  <si>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</si>
  <si>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</si>
  <si>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</si>
  <si>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</si>
  <si>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</si>
  <si>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</si>
  <si>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</si>
  <si>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</si>
  <si>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</si>
  <si>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</si>
  <si>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</si>
  <si>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</si>
  <si>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</si>
  <si>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</si>
  <si>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</si>
  <si>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</si>
  <si>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</si>
  <si>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</si>
  <si>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</si>
  <si>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</si>
  <si>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</si>
  <si>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</si>
  <si>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</si>
  <si>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</si>
  <si>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</si>
  <si>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</si>
  <si>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</si>
  <si>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</si>
  <si>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</si>
  <si>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</si>
  <si>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</si>
  <si>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</si>
  <si>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</si>
  <si>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</si>
  <si>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</si>
  <si>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</si>
  <si>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</si>
  <si>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</si>
  <si>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</si>
  <si>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</si>
  <si>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</si>
  <si>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</si>
  <si>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</si>
  <si>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</si>
  <si>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</si>
  <si>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</si>
  <si>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</si>
  <si>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</si>
  <si>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</si>
  <si>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</si>
  <si>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</si>
  <si>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</si>
  <si>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</si>
  <si>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</si>
  <si>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</si>
  <si>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</si>
  <si>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</si>
  <si>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</si>
  <si>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</si>
  <si>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</si>
  <si>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</si>
  <si>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</si>
  <si>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</si>
  <si>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</si>
  <si>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</si>
  <si>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</si>
  <si>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</si>
  <si>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</si>
  <si>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</si>
  <si>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</si>
  <si>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</si>
  <si>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</si>
  <si>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</si>
  <si>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</si>
  <si>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</si>
  <si>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</si>
  <si>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</si>
  <si>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</si>
  <si>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</si>
  <si>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</si>
  <si>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</si>
  <si>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</si>
  <si>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</si>
  <si>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</si>
  <si>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</si>
  <si>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</si>
  <si>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</si>
  <si>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</si>
  <si>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</si>
  <si>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</si>
  <si>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</si>
  <si>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</si>
  <si>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</si>
  <si>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</si>
  <si>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</si>
  <si>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</si>
  <si>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</si>
  <si>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</si>
  <si>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</si>
  <si>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</si>
  <si>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</si>
  <si>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</si>
  <si>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</si>
  <si>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</si>
  <si>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</si>
  <si>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</si>
  <si>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</si>
  <si>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</si>
  <si>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</si>
  <si>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</si>
  <si>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</si>
  <si>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</si>
  <si>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</si>
  <si>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</si>
  <si>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</si>
  <si>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</si>
  <si>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</si>
  <si>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</si>
  <si>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</si>
  <si>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</si>
  <si>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</si>
  <si>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</si>
  <si>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</si>
  <si>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</si>
  <si>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</si>
  <si>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</si>
  <si>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</si>
  <si>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</si>
  <si>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</si>
  <si>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</si>
  <si>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</si>
  <si>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</si>
  <si>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</si>
  <si>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</si>
  <si>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</si>
  <si>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</si>
  <si>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</si>
  <si>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</si>
  <si>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</si>
  <si>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</si>
  <si>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</si>
  <si>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</si>
  <si>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</si>
  <si>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</si>
  <si>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</si>
  <si>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</si>
  <si>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</si>
  <si>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</si>
  <si>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</si>
  <si>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</si>
  <si>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</si>
  <si>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</si>
  <si>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</si>
  <si>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</si>
  <si>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</si>
  <si>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</si>
  <si>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</si>
  <si>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</si>
  <si>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</si>
  <si>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</si>
  <si>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</si>
  <si>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</si>
  <si>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</si>
  <si>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</si>
  <si>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</si>
  <si>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</si>
  <si>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</si>
  <si>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</si>
  <si>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</si>
  <si>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</si>
  <si>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</si>
  <si>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</si>
  <si>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</si>
  <si>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</si>
  <si>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</si>
  <si>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</si>
  <si>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</si>
  <si>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</si>
  <si>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</si>
  <si>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</si>
  <si>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</si>
  <si>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</si>
  <si>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</si>
  <si>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</si>
  <si>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</si>
  <si>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</si>
  <si>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</si>
  <si>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</si>
  <si>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</si>
  <si>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</si>
  <si>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</si>
  <si>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</si>
  <si>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</si>
  <si>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</si>
  <si>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</si>
  <si>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</si>
  <si>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</si>
  <si>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</si>
  <si>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</si>
  <si>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</si>
  <si>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</si>
  <si>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</si>
  <si>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</si>
  <si>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</si>
  <si>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</si>
  <si>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</si>
  <si>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</si>
  <si>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</si>
  <si>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</si>
  <si>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</si>
  <si>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</si>
  <si>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</si>
  <si>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</si>
  <si>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</si>
  <si>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</si>
  <si>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</si>
  <si>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</si>
  <si>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</si>
  <si>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</si>
  <si>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</si>
  <si>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</si>
  <si>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</si>
  <si>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</si>
  <si>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</si>
  <si>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</si>
  <si>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</si>
  <si>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</si>
  <si>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</si>
  <si>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</si>
  <si>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</si>
  <si>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</si>
  <si>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</si>
  <si>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</si>
  <si>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</si>
  <si>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</si>
  <si>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</si>
  <si>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</si>
  <si>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</si>
  <si>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ΑΝΑΛΥΤΙΚΑ ΑΠΟΤΕΛΕΣΜΑΤΑ ΔΙΑΣΥΛΛΟΓΙΚΟΥ ΠΡΩΤΑΘΛΗΜΑΤΟΣ</t>
  </si>
  <si>
    <t>60μ.</t>
  </si>
  <si>
    <t>Επίδο-ση</t>
  </si>
  <si>
    <t>Βαθμοί</t>
  </si>
  <si>
    <t>150μ.</t>
  </si>
  <si>
    <t>1.000μ.</t>
  </si>
  <si>
    <t>2.000μ. Βάδην</t>
  </si>
  <si>
    <t>Άλμα σε Ύψος</t>
  </si>
  <si>
    <t>Άλμα σε Μήκος</t>
  </si>
  <si>
    <t>Σφαιροβολία</t>
  </si>
  <si>
    <t>Μπαλάκι</t>
  </si>
  <si>
    <t>Κατά-ταξη</t>
  </si>
  <si>
    <t>Επίδο-
ση</t>
  </si>
  <si>
    <t>60μ. με Εμπ.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</si>
  <si>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</si>
  <si>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</si>
  <si>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</si>
  <si>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</si>
  <si>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</si>
  <si>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</si>
  <si>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</si>
  <si>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</si>
  <si>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</si>
  <si>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</si>
  <si>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</si>
  <si>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</si>
  <si>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</si>
  <si>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</si>
  <si>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</si>
  <si>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</si>
  <si>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</si>
  <si>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</si>
  <si>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</si>
  <si>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</si>
  <si>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</si>
  <si>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</si>
  <si>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</si>
  <si>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</si>
  <si>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</si>
  <si>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</si>
  <si>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</si>
  <si>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</si>
  <si>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</si>
  <si>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</si>
  <si>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</si>
  <si>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</si>
  <si>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</si>
  <si>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</si>
  <si>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</si>
  <si>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</si>
  <si>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</si>
  <si>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</si>
  <si>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</si>
  <si>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</si>
  <si>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</si>
  <si>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</si>
  <si>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</si>
  <si>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</si>
  <si>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</si>
  <si>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</si>
  <si>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</si>
  <si>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</si>
  <si>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</si>
  <si>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</si>
  <si>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</si>
  <si>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</si>
  <si>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</si>
  <si>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</si>
  <si>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</si>
  <si>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</si>
  <si>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</si>
  <si>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</si>
  <si>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</si>
  <si>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</si>
  <si>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</si>
  <si>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</si>
  <si>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</si>
  <si>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</si>
  <si>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</si>
  <si>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</si>
  <si>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</si>
  <si>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</si>
  <si>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</si>
  <si>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</si>
  <si>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</si>
  <si>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ΠΟΛΥΑΘΛΟΥ ΠΑΓΚΟΡΑΣΙΔΩΝ  Β΄</t>
  </si>
  <si>
    <t>Ε.Α.Σ.  Σ.Ε.Γ.Α.Σ. ΑΝΑΤΟΛΙΚΗΣ  ΑΤΤΙΚΗΣ</t>
  </si>
  <si>
    <t>Επίδοση</t>
  </si>
  <si>
    <t>ΠΟΛΥΑΘΛΟΥ ΠΑΜΠΑΙΔΩΝ  Β΄</t>
  </si>
  <si>
    <t xml:space="preserve">              ΑΝΑΛΥΤΙΚΑ ΑΠΟΤΕΛΕΣΜΑΤΑ ΔΙΑΣΥΛΛΟΓΙΚΟΥ ΠΡΩΤΑΘΛΗΜΑΤΟΣ</t>
  </si>
  <si>
    <t xml:space="preserve">             ΑΝΑΛΥΤΙΚΑ ΑΠΟΤΕΛΕΣΜΑΤΑ ΔΙΑΣΥΛΛΟΓΙΚΟΥ ΠΡΩΤΑΘΛΗΜΑΤΟΣ</t>
  </si>
  <si>
    <t xml:space="preserve">       ΣΦΑΙΡΑ</t>
  </si>
  <si>
    <t>2,59,90</t>
  </si>
  <si>
    <t>3,00,00</t>
  </si>
  <si>
    <t>3,06,00</t>
  </si>
  <si>
    <t>3,12,00</t>
  </si>
  <si>
    <t>3,18,00</t>
  </si>
  <si>
    <t>3,24,00</t>
  </si>
  <si>
    <t>3,30,00</t>
  </si>
  <si>
    <t>3,36,00</t>
  </si>
  <si>
    <t>3,42,00</t>
  </si>
  <si>
    <t>3,48,00</t>
  </si>
  <si>
    <t>3,54,00</t>
  </si>
  <si>
    <t>4,00,00</t>
  </si>
  <si>
    <t>4,06,00</t>
  </si>
  <si>
    <t>4,12,00</t>
  </si>
  <si>
    <t>4,18,00</t>
  </si>
  <si>
    <t>4,24,00</t>
  </si>
  <si>
    <t>4,30,00</t>
  </si>
  <si>
    <t>4,36,00</t>
  </si>
  <si>
    <t>4,42,00</t>
  </si>
  <si>
    <t>4,48,00</t>
  </si>
  <si>
    <t>3,29,90</t>
  </si>
  <si>
    <t>4,54,00</t>
  </si>
  <si>
    <t>5,00,00</t>
  </si>
  <si>
    <t>5,06,00</t>
  </si>
  <si>
    <t>5,12,00</t>
  </si>
  <si>
    <t>5,18,00</t>
  </si>
  <si>
    <t>ΑΡΙΘΜ ΜΗΤΡΩΟΥ</t>
  </si>
  <si>
    <t>ΣΥΛΛΟΓΟΣ</t>
  </si>
  <si>
    <t>ΕΠΩΝΥΜΟ - ONOMA</t>
  </si>
  <si>
    <t>EΠΩΝΥΜΟ - ONOMA</t>
  </si>
  <si>
    <t>Ε.Α.Σ.  Σ.Ε.Γ.Α.Σ.  ΘΕΣΣΑΛΟΝΙΚΗΣ</t>
  </si>
  <si>
    <t xml:space="preserve">ΕΤΟΣ </t>
  </si>
  <si>
    <t xml:space="preserve">Γ'  ΟΜΙΛΟΣ  </t>
  </si>
  <si>
    <t>ΠΑΠΑΝΑΣΤΑΣΙΟΥ ΓΕΩΡΓΙΟΣ</t>
  </si>
  <si>
    <t>ΧΛΑΜΠΕΑΣ ΠΑΝΑΓΙΩΤΗΣ</t>
  </si>
  <si>
    <t>ΚΕΣΚΙΝΗΣ ΓΕΩΡΓΙΟΣ</t>
  </si>
  <si>
    <t>ΚΟΥΡΤΕΣΗΣ ΙΩΑΝΝΗΣ</t>
  </si>
  <si>
    <t>ΔΑΛΚΙΤΣΗΣ ΧΡΗΣΤΟΣ</t>
  </si>
  <si>
    <t>ΚΑΤΙΝΙΟΣ ΣΤΑΜΑΤΗΣ</t>
  </si>
  <si>
    <t>ΤΣΙΝΑΡΙΔΗΣ ΓΕΩΡΓΙΟΣ</t>
  </si>
  <si>
    <t>ΦΥΛΑΤΟΣ ΧΡΗΣΤΟΣ</t>
  </si>
  <si>
    <t>ΛΕΚΚΑΚΟΣ ΓΕΩΡΓΙΟΣ</t>
  </si>
  <si>
    <t>ΠΟΪΑΣ ΒΑΣΙΛΕΙΟΣ</t>
  </si>
  <si>
    <t>ΘΕΟΔΩΡΑΚΟΠΟΥΛΟΥ ΜΑΡΙΑ</t>
  </si>
  <si>
    <t>ΓΙΟΡΕΛΗ ΣΟΦΙΑ</t>
  </si>
  <si>
    <t>Α.Σ. ΘΗΣΕΑΣ</t>
  </si>
  <si>
    <t>ΠΑΠΑΣΑΒΒΑ ΑΝΤΙΓΟΝΗ</t>
  </si>
  <si>
    <t>ΓΚΙΒΙΖΙΝΗ ΑΛΚΗΣΤΙΣ</t>
  </si>
  <si>
    <t>ΠΗΤΤΑ ΕΙΡΗΝΗ</t>
  </si>
  <si>
    <t>ΜΑΥΡΟΓΕΩΡΓΙΑΔΗ ΚΩΝ/ΝΑ</t>
  </si>
  <si>
    <t>ΛΑΖΑΡΙΔΟΥ ΓΕΩΡΓΙΑ</t>
  </si>
  <si>
    <t>ΒΑΓΙΑ ΔΟΜΝΙΚΗ</t>
  </si>
  <si>
    <t>ΜΕΛΑ ΚΛΕΟΠΑΤΡΑ</t>
  </si>
  <si>
    <t>ΓΑΒΡΙΗΛΙΔΟΥ ΕΛΙΣΑΒΕΤ</t>
  </si>
  <si>
    <t>ΑΛΕΞΙΑΔΟΥ ΜΑΡΙΑ</t>
  </si>
  <si>
    <t>ΘΕΟΦΑΝΟΥΣ ΜΑΡΙΑ</t>
  </si>
  <si>
    <t>ΣΩΤΗΡΙΑΔΟΥ ΑΝΤΩΝΙΑ</t>
  </si>
  <si>
    <t>ΓΙΑΝΝΑΚΙΔΟΥ ΜΑΡΙΑ</t>
  </si>
  <si>
    <t xml:space="preserve">Β'  ΟΜΙΛΟΣ  </t>
  </si>
  <si>
    <t xml:space="preserve">Α'  ΟΜΙΛΟΣ  </t>
  </si>
  <si>
    <t>Α.Σ. ΡΗΓΑΣ</t>
  </si>
  <si>
    <t>ΠΕΤΑΛΑΣ ΑΘΑΝΑΣΙΟΣ</t>
  </si>
  <si>
    <t>ΓΡΗΓΟΡΙΑΔΗΣ ΕΥΑΓΓΕΛΟΣ</t>
  </si>
  <si>
    <t>ΜΠΟΥΝΤΟΥΡΟΓΛΟΥ ΠΑΝΑΓΙΩΤΗΣ</t>
  </si>
  <si>
    <t>ΜΑΣ ΑΕΤΟΣ</t>
  </si>
  <si>
    <t>ΜΕΑΣ ΤΡΙΤΩΝ</t>
  </si>
  <si>
    <t>ΠΑΟΚ</t>
  </si>
  <si>
    <t>ΜΚΡΤΣΙΑΝ ΓΕΩΡΓΙΟΣ</t>
  </si>
  <si>
    <t>ΙΑΤΡΟΥ ΔΗΜΗΤΡΙΟΣ</t>
  </si>
  <si>
    <t>ΠΑΠΑΝΙΚΟΛΑΟΥ ΧΡΗΣΤΟΣ</t>
  </si>
  <si>
    <t>ΚΗΠΟΥΡΙΔΗΣ ΑΘΑΝΑΣΙΟΣ</t>
  </si>
  <si>
    <t>ΓΑΛΑΝΑΚΗΣ ΑΛΕΞΑΝΔΡΟΣ</t>
  </si>
  <si>
    <t>ΚΑΡΑΠΙΠΕΡΙΔΗΣ ΓΕΩΡΓΙΟΣ</t>
  </si>
  <si>
    <t>ΦΡΟΥΖΑΚΗΣ ΠΕΤΡΟΣ</t>
  </si>
  <si>
    <t>ΑΚΡΙΒΟΥ ΜΙΧΑΕΛΑ-ΑΝΩΝΙΑ</t>
  </si>
  <si>
    <t>ΜΠΕΛΤΣΙΟΥ ΘΩΜΑΗ</t>
  </si>
  <si>
    <t>ΣΕΦΕΡΙΔΟΥ ΚΥΡΙΑΚΗ</t>
  </si>
  <si>
    <t>ΧΑΤΖΗΚΩΣΤΑ ΘΕΟΔΩΡΑ</t>
  </si>
  <si>
    <t>ΘΕΔΟΣΟΠΟΥΛΟΥ ΣΩΤΗΡΙΑ</t>
  </si>
  <si>
    <t>ΒΟΓΙΑΤΖΗ ΑΙΚΑΤΕΡΙΝΗ</t>
  </si>
  <si>
    <t>ΑΓΙΑΝΝΗΣ ΚΩΝΣΤΑΝΤΙΝΟΣ</t>
  </si>
  <si>
    <t>ΒΕΡΓΙΝΑ</t>
  </si>
  <si>
    <t>ΧΟΥΜΠΑΕΒ ΑΛΕΞΑΝΔΡΑ</t>
  </si>
  <si>
    <t>ΚΡΙΝΤΖΑΛΗ ΜΑΡΙΑ</t>
  </si>
  <si>
    <t>ΑΙΔΙΝΗ ΙΩΑΝΝΑ</t>
  </si>
  <si>
    <t>ΣΙΔΗΡΟΠΟΥΛΟΣ ΑΝΑΣΤΑΣΙΟΣ</t>
  </si>
  <si>
    <t>ΚΑΤΣΩΝΗΣ ΓΡΗΓΟΡΙΟΣ</t>
  </si>
  <si>
    <t>ΤΟΥΡΛΟΥΜΗΣ ΑΠΟΣΤΟΛΟΣ</t>
  </si>
  <si>
    <t>ΜΑΝΑΒΗΣ ΑΡΙΣΤΟΤΕΛΗΣ</t>
  </si>
  <si>
    <t>ΣΤΟΥΡΑΙΤΗΣ ΚΩΝ/ΝΟΣ</t>
  </si>
  <si>
    <t xml:space="preserve">Α Φ ΘΕΡΜΗΣ ΑΔΩΝΙΣ </t>
  </si>
  <si>
    <t>ΖΗΣΗΣ ΜΑΡΙΟΣ</t>
  </si>
  <si>
    <t>ΑΓΕΜΣ ΣΠΑΡΤΑΚΟΣ</t>
  </si>
  <si>
    <t>ΠΙΚΡΙΔΑ ΣΤΑΥΡΟΥΛΑ</t>
  </si>
  <si>
    <t>ΜΠΑΝΟΥ ΔΗΜΗΤΡΑ</t>
  </si>
  <si>
    <t>ΦΩΣΤΕΡΗ ΜΑΡΙΑ-ΙΩΑΝΝΑ</t>
  </si>
  <si>
    <t>ΜΠΟΓΚΑ ΦΩΤΕΙΝΗ</t>
  </si>
  <si>
    <t>ΑΓΕΜ ΣΠΑΡΤΑΚΟΣ</t>
  </si>
  <si>
    <t>ΣΕΓΑΣ</t>
  </si>
  <si>
    <t>ΣΠΑΝΟΥΔΗΣ ΝΙΚΟΛΑΟΣ</t>
  </si>
  <si>
    <t>ΤΟΓΑΝΙΔΗΣ ΓΕΩΡΓΙΟΣ</t>
  </si>
  <si>
    <t>ΤΑΜΠΟΥΡΛΟΣ ΝΙΚΟΛΑΟΣ</t>
  </si>
  <si>
    <t>ΝΤΙΝΙΔΗΣ ΚΩΝΣΤΑΝΤΙΝΟΣ</t>
  </si>
  <si>
    <t>ΠΑΠΑΔΟΠΟΥΛΟΥ ΕΥΓΕΝΙΑ</t>
  </si>
  <si>
    <t>ΠΑΡΘΕΝΙΩΤΗ ΑΙΚΑΤΕΡΙΝΗ</t>
  </si>
  <si>
    <t>ΕΛΕΥΘΕΡΙΑΔΗ ΑΛΕΞΑΝΔΡΑ</t>
  </si>
  <si>
    <t>ΓΑΒΡΙΗΛΙΔΟΥ ΜΑΡΙΑ</t>
  </si>
  <si>
    <t>ΔΙΑΜΑΝΤΗ ΧΡΥΣΑ</t>
  </si>
  <si>
    <t>ΝΙΚΟΛΑΝΤΩΝΑΚΗ ΑΜΑΡΥΛΛΙΣ</t>
  </si>
  <si>
    <t>ΑΛΜΠΑΝΗ ΕΥΑΓΓΕΛΙΑ</t>
  </si>
  <si>
    <t>ΠΑΡΘΕΝΙΩΤΗ ΑΡΕΤΗ</t>
  </si>
  <si>
    <t>ΚΟΣΚΙΝΑ ΣΟΦΙΑ</t>
  </si>
  <si>
    <t>ΣΤΥΛΙΑΝΙΔΗ ΑΙΚΑΤΕΡΙΝΗ</t>
  </si>
  <si>
    <t>ΜΑΡΓΑΡΙΤΗ ΕΥΑΓΓΕΛΙΑ</t>
  </si>
  <si>
    <t>ΛΑΓΟΓΙΑΝΝΗ ΒΑΣΙΛΙΚΗ-ΝΙΚΗ</t>
  </si>
  <si>
    <t>ΒΑΣΙΛΕΙΑΔΟΥ ΚΥΡΙΑΚΗ</t>
  </si>
  <si>
    <t>ΚΟΚΚΙΝΟΥ ΦΙΛΙΠΠΙΑ</t>
  </si>
  <si>
    <t>ΧΑΤΖΗΠΑΠΑ ΙΩΑΝΝΑ</t>
  </si>
  <si>
    <t>ΛΑΤΙΦΛΛΑΡΙ ΧΡΥΣΑΝΘΗ</t>
  </si>
  <si>
    <t>ΒΑΜΒΑΚΑΣ ΚΟΣΜΑΣ</t>
  </si>
  <si>
    <t>ΓΙΟΥΜΟΥΚΗΣ ΓΕΩΡΓΙΟΣ</t>
  </si>
  <si>
    <t>ΠΑΠΑΓΕΩΡΓΙΟΥ  ΓΕΩΡΓΙΟΣ</t>
  </si>
  <si>
    <t>ΠΟΥΡΝΑΡΑΣ  ΑΝΔΡΕΑΣ</t>
  </si>
  <si>
    <t>ΣΑΛΩΝΗΣ  ΒΑΣΙΛΕΙΟΣ</t>
  </si>
  <si>
    <t>ΜΠΑΤΣΙΟΥΔΗ ΑΙΚΑΤΕΡΙΝΗ</t>
  </si>
  <si>
    <t>ΠΑΝΤΑΚΙΔΟΥ ΜΑΡΙΑ</t>
  </si>
  <si>
    <t>ΠΟΛΙΤΗ ΓΕΩΡΓΙΑ</t>
  </si>
  <si>
    <t>ΤΟΡΟΥΝΙΔΗ ΔΑΝΑΗ</t>
  </si>
  <si>
    <t>ΤΟΡΟΥΝΙΔΗ ΔΑΦΝΗ</t>
  </si>
  <si>
    <t xml:space="preserve">ΤΣΑΛΚΙΤΖIΔΟΥ ΣΤΑΜΑΤΙΑ </t>
  </si>
  <si>
    <t>ΤΣΙΝΤΣΙΦΑ ΑΚΡΙΒΗ-ΕΥΑΓΓΕΛΙΑ</t>
  </si>
  <si>
    <t>ΤΣΟΛΑΚIΔΟΥ ΕΥΑΓΓΕΛΙΑ</t>
  </si>
  <si>
    <t>ΠΑΣΣΑ ΕΥΧΑΡΙΣ-ΜΑΡΙΑ</t>
  </si>
  <si>
    <t>ΤΑΧΟΥ ΒΑΣΙΛΙΚΗ</t>
  </si>
  <si>
    <t>ΠΑΚ ΟΛΥΜΠΙΑΔΑ</t>
  </si>
  <si>
    <t>ΜΑΝΟΥΣΟΓΙΩΡΓΑΚΗΣ ΑΣΤΕΡΙΟΣ</t>
  </si>
  <si>
    <t>ΜΟΥΣΑΣ  ΓΕΩΡΓΙΟΣ</t>
  </si>
  <si>
    <t>ΧΗΤΑΣ  ΧΡΗΣΤΟΣ</t>
  </si>
  <si>
    <t>ΚΑΡΑΚΑΣΙΔΗΣ  ΣΤΕΦΑΝΟΣ</t>
  </si>
  <si>
    <t>ΜΙΧΑΗΛΙΔΗΣ  ΧΑΡΑΛΑΜΠΟΣ</t>
  </si>
  <si>
    <t>ΜΑΝΩΛΗΣ  ΑΓΓΕΛΟΣ</t>
  </si>
  <si>
    <t>ΦΑΡΗΣ  ΙΩΑΝΝΗΣ</t>
  </si>
  <si>
    <t>ΖΑΧΑΡΗΣ  ΠΑΣΧΑΛΗΣ</t>
  </si>
  <si>
    <t>ΖΛΑΤΑΝΟΣ  ΙΩΑΝΝΗΣ</t>
  </si>
  <si>
    <t>ΗΛΙΑΔΗΣ  ΡΑΦΑΗΛ</t>
  </si>
  <si>
    <t>ΠΥΓΜΗ ΕΥΟΣΜΟΥ</t>
  </si>
  <si>
    <t>ΖΕΓΛΗ  ΠΗΝΕΛΟΠΗ</t>
  </si>
  <si>
    <t>ΣΤΑΥΡΑΚΑΚΗ ΣΠΥΡΙΔΟΥΛΑ</t>
  </si>
  <si>
    <t>ΤΑΣΛΗ ΑΝΑΣΤΑΣΙΑ</t>
  </si>
  <si>
    <t>ΠΑΠΑΔΟΠΟΥΛΟΥ ΚΩΝΣΤΑΝΤΙΝΑ</t>
  </si>
  <si>
    <t>ΜΑΝΩΛΟΥΔΑ ΝΕΦΕΛΗ</t>
  </si>
  <si>
    <t>ΠΑΠΑΚΩΣΤΑ ΒΑΣΙΛΙΚΗ</t>
  </si>
  <si>
    <t>ΚΟΚΟΓΙΑΝΝΗ ΚΑΤΕΡΙΝΑ</t>
  </si>
  <si>
    <t>Α.Σ. ΠΑΛΜΟΣ</t>
  </si>
  <si>
    <t>ΚΑΤΣΟΥΛΗ ΖΩΗ</t>
  </si>
  <si>
    <t>ΠΑΝΑΓΙΩΤΟΓΛΟΥ ΣΤΑΥΡΟΥΛΑ</t>
  </si>
  <si>
    <t>ΠΕΛΤΕΚΗ ΑΦΡΟΔΙΤΗ</t>
  </si>
  <si>
    <t>ΑΓΓΕΛΑΚΑΚΗ ΕΛΕΝΗ-ΜΑΡΙΑ</t>
  </si>
  <si>
    <t>ΑΛΕΞΕΕΒΑ  ΜΑΡΙΑ</t>
  </si>
  <si>
    <t>ΒΥΖΑΝΤΙΟΥ ΜΑΡΙΑ</t>
  </si>
  <si>
    <t>ΠΟΥΜΠΟΥΛΙΔΟΥ ΕΛΕΝΗ</t>
  </si>
  <si>
    <t>ΛΙΑΓΚΑ ΠΑΡΑΣΚΕΥΗ</t>
  </si>
  <si>
    <t>ΧΡΙΣΤΟΔΟΥΛΙΔΟΥ ΡΑΦΑΗΛΙΑ</t>
  </si>
  <si>
    <t>ΚΑΜΠΟΥΡΗ ΑΝΔΡΙΑΝΑ</t>
  </si>
  <si>
    <t>ΚΟΥΚΗ ΠΑΝΑΓΙΩΤΑ ΝΙΟΒΗ</t>
  </si>
  <si>
    <t>ΒΛΑΧΟΔΗΜΟΥ ΙΕΡΟΥΣΑΛΗΜ</t>
  </si>
  <si>
    <t>ΒΛΑΧΟΥ ΣΤΡΑΤΟΝΙΚΗ</t>
  </si>
  <si>
    <t>ΚΑΡΑΔΗΜΟΥ ΒΆΙΑ</t>
  </si>
  <si>
    <t>ΜΟΥΓΙΟ ΈΣΤΕΡ</t>
  </si>
  <si>
    <t>ΧΟΝΔΡΟΜΑΤΙΔΟΥ ΑΝΑΣΤΑΣΙΑ</t>
  </si>
  <si>
    <t>ΜΠΡΕΓΓΑΣΗ ΧΡΙΣΤΙΑΝΑ</t>
  </si>
  <si>
    <t>ΣΕϊΧΑΝΙΔΟΥ ΑΓΑΠΗ</t>
  </si>
  <si>
    <t>ΚΩΝΣΤΑΝΤΙΝΙΔΟΥ ΕΛΕΝΗ</t>
  </si>
  <si>
    <t>ΚΙΟΣΚΕΡΙΔΟΥ ΜΑΡΙΑ</t>
  </si>
  <si>
    <t>ΑΙΟΛΟΣ ΜΑΚΕΔΟΝΙΑΣ</t>
  </si>
  <si>
    <t>ΚΑΛΟΥΔΗΣ ΧΡΗΣΤΟΣ</t>
  </si>
  <si>
    <t>ΜΠΑΛΤΖΑΚΗΣ ΠΕΡΙΚΛΗΣ</t>
  </si>
  <si>
    <t>ΚΟΥΤΣΟΥΡΙΔΗΣ ΧΡΗΣΤΟΣ ΓΕΩΡΓΙΟΣ</t>
  </si>
  <si>
    <t>ΑΔΑΜΙΔΗΣ ΓΕΩΡΓΙΟΣ</t>
  </si>
  <si>
    <t>ΠΑΠΟΥΛΙΔΗΣ ΔΗΜΗΤΡΙΟΣ</t>
  </si>
  <si>
    <t>ΓΟΥΛΑΣ ΓΕΩΡΓΙΟΣ</t>
  </si>
  <si>
    <t>ΚΡΙΤΣΑΝΗΣ ΕΥΣΤΑΘΙΟΣ</t>
  </si>
  <si>
    <t>ΠΑΠΑΒΑΣΙΛΕΙΟΥ ΠΑΝΑΓΙΩΤΗΣ</t>
  </si>
  <si>
    <t>ΤΣΑΓΚΑΛΙΔΗΣ ΤΡΥΦΩΝ</t>
  </si>
  <si>
    <t>ΚΑΛΟΓΕΡΑΚΗΣ ΣΕΡΑΦΕΙΜ</t>
  </si>
  <si>
    <t>ΓΟΥΛΑΡΑΣ ΑΝΑΣΤΑΣΙΟΣ</t>
  </si>
  <si>
    <t>ΜΠΑΛΟΥΚΑΣ ΓΕΩΡΓΙΟΣ</t>
  </si>
  <si>
    <t>ΜΙΧΑΛΟΠΟΥΛΟΣ ΓΕΩΡΓΙΟΣ</t>
  </si>
  <si>
    <t>ΟΛΥΜΠΙΑΚΗ ΔΟΜΗ</t>
  </si>
  <si>
    <t>ΧΡΙΣΤΟΔΟΥΛΑΤΟΥ ΜΑΓΔΑΛΗΝΗ</t>
  </si>
  <si>
    <t>ΛΑΖΑΡΙΔΟΥ ΑΘΑΝΑΣΙΑ-ΘΕΟΔΩΡΑ</t>
  </si>
  <si>
    <t>ΝΕΟΧΩΡΙΤΗΣ ΑΣΤΕΡΙΟΣ</t>
  </si>
  <si>
    <t>ΚΕΡΑΣΙΔΗΣ ΧΡΗΣΤΟΣ</t>
  </si>
  <si>
    <t>ΣΠΥΡΟΥ ΠΑΝΤΕΛΕΗΜΩΝ</t>
  </si>
  <si>
    <t>ΠΑΣΧΟΣ ΑΠΟΣΤΟΛΟΣ</t>
  </si>
  <si>
    <t>ΔΑΝΙΗΛΙΔΗΣ ΣΑΒΒΑΣ</t>
  </si>
  <si>
    <t>ΧΑΤΖΗΑΡΧΟΝΤΙΔΗΣ ΔΗΜΗΤΡΙΟΣ</t>
  </si>
  <si>
    <t>Α.Σ. ΑΡΗΣ</t>
  </si>
  <si>
    <t>ΚΑΠΟΥΚΡΑΝΙΔΟΥ ΜΑΡΙΑ</t>
  </si>
  <si>
    <t>ΚΑΡΑΒΑΤΟΥ ΑΛΙΚΗ</t>
  </si>
  <si>
    <t>ΤΣΑΚΑΛΕΡΗ ΔΕΣΠΟΙΝΑ-ΧΡΙΣΤΙΝΑ</t>
  </si>
  <si>
    <t>ΚΟΤΤΗ ΡΟΔΑΝΘΗ</t>
  </si>
  <si>
    <t>ΓΑΒΡΙΗΛΙΔΟΥ ΑΓΓΕΛΙΚΗ</t>
  </si>
  <si>
    <t>ΧΑΤΖΗΣΠΥΡΟΥ ΧΡΙΣΤΙΝΑ</t>
  </si>
  <si>
    <t>ΜΠΑΡΟΥΤΟΥΔΗ ΑΣΤΕΡΙΑ</t>
  </si>
  <si>
    <t>ΠΑΠΑΝΤΩΝΗ ΦΩΤΕΙΝΗ</t>
  </si>
  <si>
    <t>ΓΡΗΓΟΡΙΑΔΟΥ ΙΩΑΝΝΑ</t>
  </si>
  <si>
    <t>ΡΟΦΑΕΛΑ ΜΑΡΙΑ</t>
  </si>
  <si>
    <t>ΧΑΤΖΗΓΙΑΝΝΑΚΗ ΣΤΑΥΡΟΥΛΑ</t>
  </si>
  <si>
    <t>ΚΑΡΤΖΙΑ ΙΩΑΝΝΑ</t>
  </si>
  <si>
    <t>ΒΛΙΣΙΔΟΥ ΜΑΡΙΑ-ΑΓΑΠΗ</t>
  </si>
  <si>
    <t>ΤΑΣΙΟΥ ΕΛΕΝΑ</t>
  </si>
  <si>
    <t>ΒΟΓΙΑΡΙΣΟΥ ΞΕΝΙΑ</t>
  </si>
  <si>
    <t>ΠΑΛΑΙΟΛΟΓΟΥ ΕΛΕΝΗ</t>
  </si>
  <si>
    <t>ΦΑΣΟΥΛΑ ΚΟΡΙΝΑ</t>
  </si>
  <si>
    <t>ΦΕΡΕΝΤΙΝΟΥ ΓΕΩΡΓΙΑ</t>
  </si>
  <si>
    <t>ΣΑΓΟΥ ΓΕΩΡΓΙΑ</t>
  </si>
  <si>
    <t>ΣΙΜΟΓΛΟΥ ΙΩΑΝΝΑ</t>
  </si>
  <si>
    <t>ΚΕΤΣΕΤΖΗ ΜΑΡΙΑ</t>
  </si>
  <si>
    <t>ΣΟΥΣΚΑ ΧΡΙΣΤΙΝΑ</t>
  </si>
  <si>
    <t>ΖΗΣΙΔΟΥ ΠΑΝΑΓΙΩΤΑ</t>
  </si>
  <si>
    <t>ΔΑΔΙΟΥ ΚΑΤΕΡΙΝΑ</t>
  </si>
  <si>
    <t>ΤΟΠΑΛΙΔΗ ΡΑΦΑΕΛΑ</t>
  </si>
  <si>
    <t>ΜΟΥΤΖΙΚΟΥ ΑΜΑΛΙΑ</t>
  </si>
  <si>
    <t>ΚΑΛΑΙΤΖΟΓΛΟΥ ΜΑΡΙΑ-ΣΩΤΗΡΙΑ</t>
  </si>
  <si>
    <t>ΜΑΣΤΟΡΙΔΟΥ ΑΓΓΕΛΙΚΗ</t>
  </si>
  <si>
    <t>ΜΙΣΑΗΛΙΔΟΥ ΑΝΔΡΟΝΙΚΗ-ΑΡΤΕΜΙΣ</t>
  </si>
  <si>
    <t>ΣΙΑΓΛΗ ΣΟΦΙΑ</t>
  </si>
  <si>
    <t>ΤΣΙΤΣΙΛΙΑΝΟΣ ΔΗΜΗΤΡΗΣ</t>
  </si>
  <si>
    <t>ΑΓΓΕΛΟΠΟΥΛΟΣ ΦΑΙΔΩΝ</t>
  </si>
  <si>
    <t>ΝΑΙΣΙΔΗΣ ΔΗΜΟΣΘΕΝΗΣ</t>
  </si>
  <si>
    <t>ΚΟΜΑΡΗΣ ΑΝΑΣΤΑΣΙΟΣ</t>
  </si>
  <si>
    <t>ΜΕΑΣ  ΤΡΙΤΩΝ</t>
  </si>
  <si>
    <t>ΠΑΠΑΕΛΕΥΘΕΡΙΟΥ ΤΑΧΙΑΡΧΗΣ</t>
  </si>
  <si>
    <t>Γ.Σ. ΛΑΓΚΑΔΑ</t>
  </si>
  <si>
    <t>ΛΑΖΑΡΙΔΗΣ ΣΤΑΥΡΟΣ</t>
  </si>
  <si>
    <t>ΚΑΡΑΓΚΟΥΝΗΣ ΧΡΗΣΤΟΣ</t>
  </si>
  <si>
    <t>ΡΑΣΚΟΠΟΥΛΟΣ ΓΕΩΡΓΙΟΣ</t>
  </si>
  <si>
    <t>Α.Σ. ΠΑΝΟΡΑΜΑΤΟΣ</t>
  </si>
  <si>
    <t>ΤΕΡΕΚΙΔΟΥ ΚΟΡΙΝΑ</t>
  </si>
  <si>
    <t>ΧΑΜΟΥ ΜΑΡΙΑΝΙΝΑ</t>
  </si>
  <si>
    <t>ΣΜΗΛΙΟΣ ΝΙΚΟΛΑΟΣ</t>
  </si>
  <si>
    <t>ΦΟΥΡΙΚΟΣ ΣΑΡΑΦΙΑΝΟΣ-ΘΕΟΧΑΡΗΣ</t>
  </si>
  <si>
    <t>ΓΙΑΝΝΑΚΑΡΟΣ ΙΩΑΝΝΗΣ ΣΤΑΥΡΟΣ</t>
  </si>
  <si>
    <t>ΠΑΠΑΝΙΚΟΛΑΟΥ ΓΕΩΡΓΙΟΣ</t>
  </si>
  <si>
    <t>ΦΑΝΟΥΛΗΣ ΠΑΝΑΓΙΩΤΗΣ</t>
  </si>
  <si>
    <t>ΝΤΙΝΑΣ ΚΩΝΣΤΑΝΤΙΝΟΣ</t>
  </si>
  <si>
    <t>ΚΟΦΦΑ ΧΡΙΣΤΙΝΑ</t>
  </si>
  <si>
    <t>ΧΑΜΜΑΝΤ ΜΥΡΙΑΜ</t>
  </si>
  <si>
    <t>ΑΔΑΜΟΥ ΑΝΑΣΤΑΣΙΑ</t>
  </si>
  <si>
    <t>ΛΥΤΡΙΔΟΥ ΣΟΦΙΑ</t>
  </si>
  <si>
    <t>ΜΠΑΧΑΡΙΔΟΥ ΣΤΕΦΑΝΙΑ</t>
  </si>
  <si>
    <t>ΜΑΥΡΟΥ ΜΑΡΙΑ</t>
  </si>
  <si>
    <t>ΚΕΣΕΟΓΛΟΥ ΕΥΜΟΡΦΙΑ</t>
  </si>
  <si>
    <t>ΜΕΤΑΞΙΩΤΗΣ ΚΩΝΣΤΑΝΤΙΝΟΣ</t>
  </si>
  <si>
    <t>ΚΩΤΣΙΑΣ ΑΠΟΣΤΟΛΟΣ</t>
  </si>
  <si>
    <t>ΜΟΥΤΑΦΤΣΗ  ΕΥΑΓΓΕΛΙΑ-ΧΡΙΣΤΙΝΑ      </t>
  </si>
  <si>
    <t>Ο.Π.Θ.</t>
  </si>
  <si>
    <t>ΓΙΑΠΙΤΖΟΓΛΟΥ ΑΛΙΚΗ-ΧΡΙΣΤΙΝΑ    </t>
  </si>
  <si>
    <t>ΠΑΠΑΝΑΚΛΗΣ ΕΥΘΥΜΙΟΣ  </t>
  </si>
  <si>
    <t>Ο.Π.Θ</t>
  </si>
  <si>
    <t>  350055</t>
  </si>
  <si>
    <t>ΚΥΡΙΑΚΙΔΗΣ ΑΝΑΣΤΑΣΙΟΣ</t>
  </si>
  <si>
    <t>ΣΥΜΕΟΝΙΔΟΥ ΑΜΑΛΙΑ</t>
  </si>
  <si>
    <t>ΠΑΝΤΣΙΟΠΟΥΛΟΥ ΒΑΣΙΛΙΚΗ</t>
  </si>
  <si>
    <t>ΠΑΡΑΣΧΟΣ ΠΑΝΤΕΛΕΗΜΩΝ</t>
  </si>
  <si>
    <t>ΜΑΥΡΟΥΔΗΣ ΓΕΩΡΓΙΟΣ</t>
  </si>
  <si>
    <t>Γ.Σ. ΗΡΑΚΛΗΣ</t>
  </si>
  <si>
    <t>ΜΙΣΚΙΑ ΜΕΛΑΝΙ</t>
  </si>
  <si>
    <t>ΣΙΚΛΗ ΧΡΥΣΟΥΛΑ</t>
  </si>
  <si>
    <t>ΓΕΩΡΓΙΑΔΟΥ ΜΑΡΙΑ</t>
  </si>
  <si>
    <t>ΜΟΥΡΙΚΑ ΒΕΝΕΤΙΑ</t>
  </si>
  <si>
    <t>ΑΣΛΑΝΗ ΚΩΝΣΤΑΝΤΙΝΑ</t>
  </si>
  <si>
    <t>ΠΑΠΑΡΓΥΡΙΟΥ ΜΑΡΙΑ</t>
  </si>
  <si>
    <t>ΦΡΑΓΚΟΠΟΥΛΟΥ ΒΑΣΙΛΙΚΗ</t>
  </si>
  <si>
    <t>ΚΑΛΙΜΟΓΙΑΝΝΗ ΒΑΣΙΛΙΚΗ</t>
  </si>
  <si>
    <t>ΝΑΖΙΡΟΠΟΥΛΟΥ ΕΛΕΥΘΕΡΙΑ</t>
  </si>
  <si>
    <t>ΚΟΙΚΟΠΟΥΛΟΥ ΑΛΙΚΗ</t>
  </si>
  <si>
    <t>ΜΠΑΙΡΑΜΗ ΧΡΙΣΤΙΝΑ</t>
  </si>
  <si>
    <t>ΒΡΑΧΑΤΗ ΜΑΓΔΑΛΗΝΗ</t>
  </si>
  <si>
    <t>ΤΕΡΨΙΑΔΟΥ ΜΥΡΤΩ</t>
  </si>
  <si>
    <t>ΠΑΠΑΔΟΠΟΥΛΟΥ ΝΑΤΑΛΙΑ</t>
  </si>
  <si>
    <t>ΚΑΠΟΥΛΑ ΒΑΣΙΛΕΙΑ</t>
  </si>
  <si>
    <t>ΠΟΡΤΟΚΑΛΟΓΛΟΥ ΜΑΡΙΑ</t>
  </si>
  <si>
    <t>ΧΑΤΖΗΓΙΑΝΝΑΚΗ ΦΑΝΗ</t>
  </si>
  <si>
    <t>ΒΕΝΕΤΗ ΕΙΡΗΝΗ</t>
  </si>
  <si>
    <t xml:space="preserve">ΓΡΗΓΟΡΟΓΛΟΥ ΔΕΣΠΟΙΝΑ-ΔΑΝΑΗ  </t>
  </si>
  <si>
    <t xml:space="preserve">ΓΕΩΡΓΙΑΔΟΥ ΕΥΑΓΓΕΛΙΑ  </t>
  </si>
  <si>
    <t xml:space="preserve">ΜΠΟΥΡΚΟΥΤΖΗΣ ΑΓΓΕΛΟΣ   </t>
  </si>
  <si>
    <t>Α.Σ.ΑΡΝΗ</t>
  </si>
  <si>
    <t>ΤΟΥΠΛΙΚΙΩΤΗΣ ΙΩΑΝΝΗΣ</t>
  </si>
  <si>
    <t>Α.Σ ΑΡΝΗ</t>
  </si>
  <si>
    <t>ΓΕΩΡΓΑΚΑ ΣΟΥΛΤΑΝΑ</t>
  </si>
  <si>
    <t>ΠΕΤΑΛΙ ΕΡΙΟΝΑ</t>
  </si>
  <si>
    <t>ΜΑΧΑΙΡΑ ΑΙΚΑΤΕΡΙΝΗ</t>
  </si>
  <si>
    <t>ΚΟΤΡΟΥΣΗ ΠΑΝΑΓΙΩΤΑ</t>
  </si>
  <si>
    <t>ΤΖΕΒΕΛΕΚΟΠΟΥΛΟΥ ΑΝΝΑ</t>
  </si>
  <si>
    <t>ΤΡΙΑΝΤΑΦΥΛΛΙΔΗ ΑΝΘΟΥΛΑ</t>
  </si>
  <si>
    <t>ΓΚΑΓΚΑΝΟΥ ΜΑΡΙΑ</t>
  </si>
  <si>
    <t>ΜΠΑΚΡΑΤΣΑ ΑΡΙΑΔΝΗ-ΡΑΦΑΗΛΙΑ</t>
  </si>
  <si>
    <t>ΣΑΒΒΑΤΟ 29  ΑΠΡΙΛΙΟΥ 2017</t>
  </si>
  <si>
    <t>ΑΛΜΠΑΝΗΣ ΠΟΛΥΧΡΟΝΙΟΣ</t>
  </si>
  <si>
    <t>ΚΑΡΑΠΑΣ ΣΠΥΡΙΔΩΝ</t>
  </si>
  <si>
    <t>ΒΟΥΛΓΑΡΗΣ ΒΑΣΙΛΕΙΟΣ</t>
  </si>
  <si>
    <t>ΠΑΠΑΔΟΠΟΥΛΟΣ ΚΩΝΣΤΑΝΤΙΝΟΣ</t>
  </si>
  <si>
    <t>ΑΣ ΚΕΝΤΑΥΡΟΣ ΚΑΛ</t>
  </si>
  <si>
    <t>ΑΣ ΚΕΝΤΑΥΡΟΣ  ΚΑΛ</t>
  </si>
  <si>
    <t xml:space="preserve">ΜΑΚΕΔΩΝ ΧΑΡΙΛΑΟΥ </t>
  </si>
  <si>
    <t>ΜΠΑΚΑΛΗ  ΜΙΧΑΕΛΑ</t>
  </si>
  <si>
    <t>ΣΑΜΑΡΑ ΖΩΗ</t>
  </si>
  <si>
    <t>ΤΣΙΑΓΓΡΙΔΟΥ ΕΛΕΝΗ ΞΕΝΗ</t>
  </si>
  <si>
    <t>ΧΑΤΖΟΠΟΥΛΟΥ ΧΡΙΣΤΙΝΑ</t>
  </si>
  <si>
    <t>ΕΥΓΕΝΙΑΔΟΥ ΕΛΕΝΗ</t>
  </si>
  <si>
    <t>ΜΠΙΜΠΑ ΕΝΡΙΚΟ</t>
  </si>
  <si>
    <t xml:space="preserve">ΠΑΟΚ </t>
  </si>
  <si>
    <t>3,57,0</t>
  </si>
  <si>
    <t>4,22,9</t>
  </si>
  <si>
    <t>3,49,8</t>
  </si>
  <si>
    <t>4,32,2</t>
  </si>
  <si>
    <t>3,51,8</t>
  </si>
  <si>
    <t>3,46,9</t>
  </si>
  <si>
    <t>4,02,4</t>
  </si>
  <si>
    <t>3,37,4</t>
  </si>
  <si>
    <t>3,58,2</t>
  </si>
  <si>
    <t>3,20,1</t>
  </si>
  <si>
    <t>4,17,9</t>
  </si>
  <si>
    <t>3,59,4</t>
  </si>
  <si>
    <t>4,22,4</t>
  </si>
  <si>
    <t>4,09,6</t>
  </si>
  <si>
    <t>4,08,9</t>
  </si>
  <si>
    <t>3,39,4</t>
  </si>
  <si>
    <t>3,58,4</t>
  </si>
  <si>
    <t>4,28,6</t>
  </si>
  <si>
    <t>4,43,0</t>
  </si>
  <si>
    <t>ΚΑΡΑΜΑΛΙΓΚΑΣ ΕΥΑΓΓΕΛΟΣ</t>
  </si>
  <si>
    <t>3,46,4</t>
  </si>
  <si>
    <t>4,13,6</t>
  </si>
  <si>
    <t>3,27,2</t>
  </si>
  <si>
    <t>3,33,6</t>
  </si>
  <si>
    <t>4,03,8</t>
  </si>
  <si>
    <t>ΑΛΤΙΛΙΚΗ ΔΕΣΠΟΙΜΑ</t>
  </si>
  <si>
    <t xml:space="preserve">ΚΑΡΥΟΦΥΛΗ ΕΛΕΝΗ </t>
  </si>
  <si>
    <t>4,42,9</t>
  </si>
  <si>
    <t>4,20,2</t>
  </si>
  <si>
    <t>3,40,6</t>
  </si>
  <si>
    <t>4,36,6</t>
  </si>
  <si>
    <t>3,42,3</t>
  </si>
  <si>
    <t>4,42,4</t>
  </si>
  <si>
    <t>ΑΒΡΑΣ ΓΕΩΡΓΙΟΣ</t>
  </si>
  <si>
    <t xml:space="preserve">ΑΟ ΑΡΙΩΝΑΣ ΚΟΥΦΑΛΙΩΝ </t>
  </si>
  <si>
    <t xml:space="preserve">ΖΑΡΟΓΟΥΛΙΔΗΣ ΑΓΓΕΛΟΣ </t>
  </si>
  <si>
    <t>4,01,7</t>
  </si>
  <si>
    <t>4,43,5</t>
  </si>
  <si>
    <t>4,54,8</t>
  </si>
  <si>
    <t>3,46,6</t>
  </si>
  <si>
    <t>4,22,2</t>
  </si>
  <si>
    <t>3,45,40</t>
  </si>
  <si>
    <t>3,36,6</t>
  </si>
  <si>
    <t>3,35,0</t>
  </si>
  <si>
    <t>3,57,9</t>
  </si>
  <si>
    <t>3,47,4</t>
  </si>
  <si>
    <t>4,00,5</t>
  </si>
  <si>
    <t>4,05,2</t>
  </si>
  <si>
    <t>4,53,8</t>
  </si>
  <si>
    <t>3,56,7</t>
  </si>
  <si>
    <t xml:space="preserve">ΤΣΟΥΛΟΥΦΑΣ ΕΥΑΓΓΕΛΟΣ </t>
  </si>
  <si>
    <t>4,25,2</t>
  </si>
  <si>
    <t>3,57,60</t>
  </si>
  <si>
    <t>ΣΩΜΑΡΑΚΗΣ-ΜΠΟΣΔΑΣ ΔΗΜΗΤΡΗΣ</t>
  </si>
  <si>
    <t xml:space="preserve">ΠΑΟ ΝΕΑΠΟΛΗΣ </t>
  </si>
  <si>
    <t>3,35,1</t>
  </si>
  <si>
    <t xml:space="preserve">ΤΖΩΤΖΗΣ ΠΑΝΑΓΙΩΤΗΣ </t>
  </si>
  <si>
    <t>ΑΣΣ ΗΡΑΚΛΗΣ</t>
  </si>
  <si>
    <t xml:space="preserve">ΖΟΥΜΠΟΥΛΑΚΗΣ ΝΙΚΟΛΑΟΣ </t>
  </si>
  <si>
    <t>ΑΑΣ ΗΡΑΚΛΗΣ</t>
  </si>
  <si>
    <t xml:space="preserve">ΔΗΜΙΤΡΙΑΔΗΣ ΧΡΗΣΤΟΣ </t>
  </si>
  <si>
    <t xml:space="preserve">ΓΚΕΡΤΣΗΣ ΚΩΝΣΤΑΝΤΙΝΟΣ </t>
  </si>
  <si>
    <t>ΒΕΝΟΥΖΙΟΥ ΙΣΑΑΚ</t>
  </si>
  <si>
    <t>4,09,3</t>
  </si>
  <si>
    <t>4,05,9</t>
  </si>
  <si>
    <t>3,55,8</t>
  </si>
  <si>
    <t>4,42,1</t>
  </si>
  <si>
    <t>ΒΥΖΑΝΤΗ ΘΑΛΕΙΑ</t>
  </si>
  <si>
    <t>Γ.Σ ΛΑΓΚΑΔΑΣ</t>
  </si>
  <si>
    <t xml:space="preserve">ΜΑΥΡΙΔΟΠΟΥΛΟΥ ΕΚΑΤΕΡΙΝΗ </t>
  </si>
  <si>
    <t xml:space="preserve">ΦΙΛΑΝΔΡΙΑΝΟΥ ΑΝΤΩΝΙΑ </t>
  </si>
  <si>
    <t xml:space="preserve">ΑΥΡΑΜΟΓΛΟΥ ΕΚΑΤΕΡΙΝΗ </t>
  </si>
  <si>
    <t xml:space="preserve">ΒΑΡΛΑΜΗ ΙΦΙΓΕΝΕΙΑ </t>
  </si>
  <si>
    <t xml:space="preserve">ΜΑΥΡΟΜΑΤΗ ΕΛΙΣΑΒΕΤ </t>
  </si>
  <si>
    <t xml:space="preserve">ΓΚΕΚΤΣΙΑΝ ΕΙΡΗΝΗ </t>
  </si>
  <si>
    <t xml:space="preserve">ΜΗΝΤΖΙΑΡΙΔΟΥ ΑΝΑΣΤΑΣΙΑ </t>
  </si>
  <si>
    <t>ΜΠΑΚΑ ΟΛΓΑ</t>
  </si>
  <si>
    <t xml:space="preserve">ΜΠΑΚΑ ΕΥΔΟΞΙΑ </t>
  </si>
  <si>
    <t xml:space="preserve">ΚΕΧΑΓΙΑ ΑΝΝΑ </t>
  </si>
  <si>
    <t xml:space="preserve">ΛΥΤΟΥΔΗ ΑΝΝΑ </t>
  </si>
  <si>
    <t xml:space="preserve">ΟΥΖΟΥΝΙΔΟΥ ΑΦΡΟΔΙΤΗ </t>
  </si>
  <si>
    <t xml:space="preserve">ΔΟΥΛΚΕΡΙΔΟΥ ΔΕΣΠΟΙΝΑ </t>
  </si>
  <si>
    <t>ΣΤΕΦΑΝΟΠΟΥΛΟΥ ΣΤΥΛΙΑΝΗ</t>
  </si>
  <si>
    <t xml:space="preserve">ΚΩΣΤΟΠΟΥΛΟΥ ΔΗΜΗΤΡΑ </t>
  </si>
  <si>
    <t xml:space="preserve">ΑΥΡΑ ΑΝΑΣΤΑΣΙΑ </t>
  </si>
  <si>
    <t>ΑΟ ΑΡΙΩΝΑΣ ΚΟΥΦ.</t>
  </si>
  <si>
    <t xml:space="preserve">ΑΝΑΣΤΑΣΙΑΔΟΥ ΜΑΡΙΑ </t>
  </si>
  <si>
    <t xml:space="preserve">ΜΥΛΩΝΑ ΧΡΥΣΗ </t>
  </si>
  <si>
    <t>ΠΑΟ ΝΕΑΠΟΛΗΣ</t>
  </si>
  <si>
    <t>3,39,00</t>
  </si>
  <si>
    <t>3,52,9</t>
  </si>
  <si>
    <t>ΑΠΟΣΤΟΛΙΔΟΥ ΡΑΦΑΗΛΙΑ</t>
  </si>
  <si>
    <t>ΓΑΣ ΑΜ0ΠΕΛ/ΠΩΝ-ΜΕΝ</t>
  </si>
  <si>
    <t>4,50,7</t>
  </si>
  <si>
    <t xml:space="preserve">ΗΛΚΟΥ ΙΩΑΝΝΑ </t>
  </si>
  <si>
    <t>ΣΑΠΚ ΝΕΑΠΟΛΗΣ</t>
  </si>
  <si>
    <t xml:space="preserve">ΛΑΦΤΣΟΓΛΟΥ ΣΟΦΙΑ </t>
  </si>
  <si>
    <t>ΣΤΟΙΚΟΥ ΞΕΝΗ</t>
  </si>
  <si>
    <t>ΜΠΟΧΩΡΙΔΟΥ ΕΛΕΝΗ</t>
  </si>
  <si>
    <t xml:space="preserve">ΚΛΕΑΝΘΟΥΣ ΙΩΑΝΝΑ </t>
  </si>
  <si>
    <t>4,17,6</t>
  </si>
  <si>
    <t xml:space="preserve">ΓΚΟΡΙΔΟΥ ΑΥΓΗ </t>
  </si>
  <si>
    <t>5,17,0</t>
  </si>
  <si>
    <t>4,05,70</t>
  </si>
  <si>
    <t>3,32,5</t>
  </si>
  <si>
    <t>3,21,8</t>
  </si>
  <si>
    <t>4,08,8</t>
  </si>
  <si>
    <t>4,16,1</t>
  </si>
  <si>
    <t>4,32,7</t>
  </si>
  <si>
    <t>4,27,9</t>
  </si>
  <si>
    <t>4,06,0</t>
  </si>
  <si>
    <t>4,25,6</t>
  </si>
  <si>
    <t>4,24,2</t>
  </si>
  <si>
    <t>4,19,7</t>
  </si>
  <si>
    <t>4,59,7</t>
  </si>
  <si>
    <t>3,38,2</t>
  </si>
  <si>
    <t>3,57,5</t>
  </si>
  <si>
    <t>4,16,6</t>
  </si>
  <si>
    <t>4,19,2</t>
  </si>
  <si>
    <t>5,27,9</t>
  </si>
  <si>
    <t xml:space="preserve">ΑΡΓΥΡΟΥΔΗ ΕΥΔΟΞΙΑ </t>
  </si>
  <si>
    <t xml:space="preserve">ΑΠΣ ΑΡΕΜΑ </t>
  </si>
  <si>
    <t xml:space="preserve">Ο ΕΦΟΡΟΣ ΠΟΛΥΑΘΛΩΝ </t>
  </si>
  <si>
    <t xml:space="preserve">ΦΡΕΙΔΕΡΙΚΟΣ Θ. ΚΩΝ/ΝΟΣ </t>
  </si>
  <si>
    <t>1.000 Μ  Α ΟΜΙΛΟΥ 2</t>
  </si>
  <si>
    <t>60 Μ  Εμπ. Α ΟΜΙΛΟΥ 2</t>
  </si>
  <si>
    <t>ΑΛΜΑ σε ΥΨΟΣ  Α ΟΜΙΛΟΥ 2</t>
  </si>
  <si>
    <t>ΣΦΑΙΡΟΒΟΛΙΑ  Α ΟΜΙΛΟΥ 2</t>
  </si>
  <si>
    <t xml:space="preserve">ΒΑΘΜΟΛΟΓΙΑ Α ΟΜΙΛΟΥ 2 ΠΠ Α' </t>
  </si>
  <si>
    <t>ΑΤΟΜΙΚΑ ΠΠ Α Α' ΟΜΙΛΟΥ</t>
  </si>
  <si>
    <t>1.000 Μ ΠΚΑ Α ΟΜΙΛΟΥ</t>
  </si>
  <si>
    <t>ΜΠΑΛΛΑΚΙ ΠΚΑ Α' ΟΜΙΛΟΥ</t>
  </si>
  <si>
    <t>100 Μ Εμπ.  Β ΟΜΙΛΟΥ 2</t>
  </si>
  <si>
    <t>ΑΛΜΑ σε ΥΨΟΣ  Β ΟΜΙΛΟΥ 2</t>
  </si>
  <si>
    <t>ΣΦΑΙΡΟΒΟΛΙΑ ΠΠΑ  Β ΟΜΙΛΟΥ 2</t>
  </si>
  <si>
    <t>ΑΛΜΑ σε ΜΗΚΟΣ ΠΚ Β 2</t>
  </si>
  <si>
    <t xml:space="preserve">ΒΑΘΜΟΛΟΓΙΑ Α ΟΜΙΛΟΥ 2 ΠΠ Β' </t>
  </si>
  <si>
    <t>ΑΤΟΜΙΚΑ ΠΠ Β Α' ΟΜΙΛΟΥ</t>
  </si>
  <si>
    <t>60 Μ ΠΚΒ Α' ΟΜΙΛΟΥ</t>
  </si>
  <si>
    <t xml:space="preserve">ΠΚ Β, Β ΟΜΙΛΟΥ </t>
  </si>
  <si>
    <t>60 Μ ΠΚ Β Β' ΟΜΙΛΟΥ</t>
  </si>
  <si>
    <t>1.0000 Μ ΠΚ Β Β' ΟΜΙΛΟΥ</t>
  </si>
  <si>
    <t>ΑΛΜΑ σε ΜΗΚΟΣ ΠΚΒ Β΄</t>
  </si>
  <si>
    <t>ΜΠΑΛΛΑΚΙ ΠΚ Β ' Β ΟΜΙΛΟΥ</t>
  </si>
  <si>
    <t>4,12,0</t>
  </si>
  <si>
    <t xml:space="preserve">ΒΑΘΜΟΛΟΓΙΑ Β ΟΜΙΛΟΥ 2 ΠΚ Β' </t>
  </si>
  <si>
    <t xml:space="preserve">ΒΑΘΜΟΛΟΓΙΑ Β ΟΜΙΛΟΥ 2 ΠΠΒ ' </t>
  </si>
  <si>
    <t>1.000 Μ  Γ ΟΜΙΛΟΥ 2</t>
  </si>
  <si>
    <t>60 Μ Εμπ.  Γ ΟΜΙΛΟΥ 2</t>
  </si>
  <si>
    <t>ΕΛΕΓΧΟΣ</t>
  </si>
  <si>
    <t>ΑΛΜΑ σε ΥΨΟΣ Γ ΟΜΙΛΟΥ 2</t>
  </si>
  <si>
    <t>ΣΦΑΙΡΟΒΟΛΙΑ Γ ΟΜΙΛΟΥ 2</t>
  </si>
  <si>
    <t xml:space="preserve">ΒΑΘΜΟΛΟΓΙΑ Γ ΟΜΙΛΟΥ 2 ΠΠ Β' </t>
  </si>
  <si>
    <t>ΑΤΟΜΙΚΑ ΠΠ Β Γ' ΟΜΙΛΟΥ</t>
  </si>
  <si>
    <t>ΑΤΟΜΙΚΑ ΠΚΒ  Γ' ΟΜΙΛΟΥ</t>
  </si>
  <si>
    <t>60 Μ ΠΚΒ του  Γ' ΟΜΙΛΟΥ</t>
  </si>
  <si>
    <t>ΑΛΜΑ σε ΜΗΚΟΣ ΠΚΒ του  Γ' ΟΜΙΛΟΥ</t>
  </si>
  <si>
    <t>1.000 Μ ΠΚΒ του  Γ' ΟΜΙΛΟΥ</t>
  </si>
  <si>
    <t>ΜΠΑΛΑΚΙ Γ' ΟΜΙΛΟΥ ΠΚΒ</t>
  </si>
  <si>
    <t xml:space="preserve">ΑΠΣ ΑΡΕΝΑ </t>
  </si>
  <si>
    <t>3,20,04</t>
  </si>
  <si>
    <t>3,46,33</t>
  </si>
  <si>
    <t>3,40,04</t>
  </si>
  <si>
    <t>3,51,7</t>
  </si>
  <si>
    <t>4,21.32</t>
  </si>
  <si>
    <t>4,32,1</t>
  </si>
  <si>
    <t>3,58,3</t>
  </si>
  <si>
    <t>3,59,3</t>
  </si>
  <si>
    <t>3.,42,95</t>
  </si>
  <si>
    <t>3,46,8</t>
  </si>
  <si>
    <t>4,22,8</t>
  </si>
  <si>
    <t>3,33,5</t>
  </si>
  <si>
    <t>4,03,7</t>
  </si>
  <si>
    <t>3,46,5</t>
  </si>
  <si>
    <t>3,55,7</t>
  </si>
  <si>
    <t>4,01,6</t>
  </si>
  <si>
    <t>4,00,4</t>
  </si>
  <si>
    <t>4,05,1</t>
  </si>
  <si>
    <t>4,42,3</t>
  </si>
  <si>
    <t>3,53,8</t>
  </si>
  <si>
    <t>4,54.7</t>
  </si>
  <si>
    <t>3,52,8</t>
  </si>
  <si>
    <t>4,36,5</t>
  </si>
  <si>
    <t>4,17,5</t>
  </si>
  <si>
    <t>4,50,6</t>
  </si>
  <si>
    <t>3,21,7</t>
  </si>
  <si>
    <t>4,08,7</t>
  </si>
  <si>
    <t>4,25,5</t>
  </si>
  <si>
    <t>4,24,1</t>
  </si>
  <si>
    <t>4,16,5</t>
  </si>
  <si>
    <t>3,04,57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</si>
</sst>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0.0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&quot;Ναι&quot;;&quot;Ναι&quot;;&quot;'Οχι&quot;"/>
    <numFmt numFmtId="171" formatCode="&quot;Ενεργοποίηση&quot;;&quot;Ενεργοποίηση&quot;;&quot;Απενεργοποίηση&quot;"/>
  </numFmts>
  <fonts count="80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7"/>
      <name val="Arial"/>
      <family val="2"/>
    </font>
    <font>
      <sz val="10"/>
      <name val="Arial Greek"/>
      <family val="0"/>
    </font>
    <font>
      <b/>
      <sz val="12"/>
      <color indexed="10"/>
      <name val="Calibri"/>
      <family val="2"/>
    </font>
    <font>
      <b/>
      <u val="single"/>
      <sz val="8"/>
      <color indexed="30"/>
      <name val="Arial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u val="single"/>
      <sz val="8"/>
      <color indexed="30"/>
      <name val="Arial"/>
      <family val="2"/>
    </font>
    <font>
      <u val="single"/>
      <sz val="7"/>
      <name val="Arial"/>
      <family val="2"/>
    </font>
    <font>
      <sz val="12"/>
      <color indexed="30"/>
      <name val="Calibri"/>
      <family val="2"/>
    </font>
    <font>
      <sz val="13.5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medium"/>
    </border>
    <border>
      <left style="thick"/>
      <right/>
      <top/>
      <bottom/>
    </border>
    <border>
      <left style="medium"/>
      <right/>
      <top style="medium"/>
      <bottom style="thin"/>
    </border>
    <border>
      <left style="thick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>
        <color indexed="63"/>
      </bottom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ck"/>
    </border>
    <border>
      <left style="medium"/>
      <right style="thin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0" fillId="0" borderId="0">
      <alignment/>
      <protection/>
    </xf>
    <xf numFmtId="0" fontId="65" fillId="19" borderId="1" applyNumberFormat="0" applyAlignment="0" applyProtection="0"/>
    <xf numFmtId="0" fontId="66" fillId="20" borderId="2" applyNumberFormat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7" fillId="27" borderId="3" applyNumberFormat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27" borderId="1" applyNumberFormat="0" applyAlignment="0" applyProtection="0"/>
  </cellStyleXfs>
  <cellXfs count="632">
    <xf numFmtId="0" fontId="0" fillId="0" borderId="0" xfId="0" applyAlignment="1">
      <alignment/>
    </xf>
    <xf numFmtId="0" fontId="6" fillId="0" borderId="0" xfId="50" applyFont="1" applyProtection="1">
      <alignment/>
      <protection/>
    </xf>
    <xf numFmtId="0" fontId="7" fillId="0" borderId="0" xfId="0" applyFont="1" applyAlignment="1">
      <alignment/>
    </xf>
    <xf numFmtId="0" fontId="1" fillId="0" borderId="0" xfId="50">
      <alignment/>
      <protection/>
    </xf>
    <xf numFmtId="0" fontId="2" fillId="0" borderId="10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3" fontId="3" fillId="0" borderId="10" xfId="50" applyNumberFormat="1" applyFont="1" applyBorder="1" applyAlignment="1">
      <alignment horizontal="center" vertical="center"/>
      <protection/>
    </xf>
    <xf numFmtId="2" fontId="3" fillId="0" borderId="10" xfId="50" applyNumberFormat="1" applyFont="1" applyBorder="1" applyAlignment="1">
      <alignment horizontal="center" vertical="center"/>
      <protection/>
    </xf>
    <xf numFmtId="0" fontId="1" fillId="0" borderId="10" xfId="5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3" fillId="0" borderId="10" xfId="50" applyNumberFormat="1" applyFont="1" applyBorder="1" applyAlignment="1">
      <alignment horizontal="center" vertical="center"/>
      <protection/>
    </xf>
    <xf numFmtId="0" fontId="3" fillId="0" borderId="11" xfId="50" applyFont="1" applyFill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2" fontId="3" fillId="0" borderId="0" xfId="5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1" fontId="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3" fillId="0" borderId="11" xfId="50" applyNumberFormat="1" applyFont="1" applyFill="1" applyBorder="1" applyAlignment="1">
      <alignment horizontal="center" vertical="center"/>
      <protection/>
    </xf>
    <xf numFmtId="1" fontId="3" fillId="0" borderId="10" xfId="50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2" fontId="3" fillId="0" borderId="0" xfId="5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65" fontId="9" fillId="2" borderId="12" xfId="60" applyNumberFormat="1" applyFont="1" applyFill="1" applyBorder="1" applyAlignment="1" applyProtection="1">
      <alignment horizontal="center" vertical="center" wrapText="1"/>
      <protection/>
    </xf>
    <xf numFmtId="165" fontId="9" fillId="32" borderId="12" xfId="60" applyNumberFormat="1" applyFont="1" applyFill="1" applyBorder="1" applyAlignment="1" applyProtection="1">
      <alignment horizontal="center" vertical="center" wrapText="1"/>
      <protection/>
    </xf>
    <xf numFmtId="1" fontId="9" fillId="32" borderId="13" xfId="60" applyNumberFormat="1" applyFont="1" applyFill="1" applyBorder="1" applyAlignment="1" applyProtection="1">
      <alignment horizontal="center" vertical="center" wrapText="1"/>
      <protection/>
    </xf>
    <xf numFmtId="0" fontId="9" fillId="2" borderId="14" xfId="60" applyFont="1" applyFill="1" applyBorder="1" applyAlignment="1" applyProtection="1">
      <alignment horizontal="center" vertical="center" wrapText="1"/>
      <protection/>
    </xf>
    <xf numFmtId="1" fontId="9" fillId="32" borderId="14" xfId="60" applyNumberFormat="1" applyFont="1" applyFill="1" applyBorder="1" applyAlignment="1" applyProtection="1">
      <alignment horizontal="center" vertical="center" wrapText="1"/>
      <protection/>
    </xf>
    <xf numFmtId="0" fontId="9" fillId="2" borderId="13" xfId="6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2" borderId="15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9" fillId="32" borderId="12" xfId="6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9" fillId="32" borderId="27" xfId="6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 vertical="center"/>
      <protection/>
    </xf>
    <xf numFmtId="2" fontId="9" fillId="2" borderId="12" xfId="6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/>
    </xf>
    <xf numFmtId="2" fontId="9" fillId="32" borderId="27" xfId="60" applyNumberFormat="1" applyFont="1" applyFill="1" applyBorder="1" applyAlignment="1" applyProtection="1" quotePrefix="1">
      <alignment horizontal="center" vertical="center" wrapText="1"/>
      <protection/>
    </xf>
    <xf numFmtId="2" fontId="0" fillId="0" borderId="0" xfId="0" applyNumberFormat="1" applyAlignment="1" applyProtection="1">
      <alignment vertical="center"/>
      <protection/>
    </xf>
    <xf numFmtId="2" fontId="8" fillId="2" borderId="29" xfId="0" applyNumberFormat="1" applyFont="1" applyFill="1" applyBorder="1" applyAlignment="1" applyProtection="1" quotePrefix="1">
      <alignment horizontal="center" vertical="center"/>
      <protection/>
    </xf>
    <xf numFmtId="165" fontId="2" fillId="0" borderId="1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15" fillId="0" borderId="21" xfId="0" applyNumberFormat="1" applyFont="1" applyBorder="1" applyAlignment="1">
      <alignment horizontal="center" vertical="center"/>
    </xf>
    <xf numFmtId="165" fontId="7" fillId="0" borderId="0" xfId="0" applyNumberFormat="1" applyFont="1" applyAlignment="1" applyProtection="1">
      <alignment vertical="center"/>
      <protection/>
    </xf>
    <xf numFmtId="2" fontId="16" fillId="0" borderId="0" xfId="0" applyNumberFormat="1" applyFont="1" applyAlignment="1">
      <alignment horizontal="center" vertical="center"/>
    </xf>
    <xf numFmtId="0" fontId="5" fillId="0" borderId="31" xfId="60" applyFont="1" applyFill="1" applyBorder="1" applyAlignment="1" applyProtection="1">
      <alignment vertical="center" wrapText="1"/>
      <protection/>
    </xf>
    <xf numFmtId="0" fontId="5" fillId="0" borderId="32" xfId="60" applyFont="1" applyFill="1" applyBorder="1" applyAlignment="1" applyProtection="1">
      <alignment vertical="center" wrapText="1"/>
      <protection/>
    </xf>
    <xf numFmtId="0" fontId="4" fillId="0" borderId="33" xfId="60" applyFont="1" applyFill="1" applyBorder="1" applyAlignment="1" applyProtection="1">
      <alignment vertical="center" wrapText="1"/>
      <protection/>
    </xf>
    <xf numFmtId="0" fontId="4" fillId="0" borderId="3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36" xfId="6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18" fillId="0" borderId="33" xfId="6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65" fontId="0" fillId="34" borderId="37" xfId="0" applyNumberFormat="1" applyFill="1" applyBorder="1" applyAlignment="1" applyProtection="1">
      <alignment horizontal="center"/>
      <protection/>
    </xf>
    <xf numFmtId="1" fontId="8" fillId="32" borderId="37" xfId="0" applyNumberFormat="1" applyFont="1" applyFill="1" applyBorder="1" applyAlignment="1" applyProtection="1">
      <alignment horizontal="center"/>
      <protection/>
    </xf>
    <xf numFmtId="2" fontId="0" fillId="34" borderId="37" xfId="0" applyNumberForma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horizontal="center"/>
      <protection/>
    </xf>
    <xf numFmtId="165" fontId="0" fillId="34" borderId="10" xfId="0" applyNumberFormat="1" applyFill="1" applyBorder="1" applyAlignment="1" applyProtection="1">
      <alignment horizontal="center"/>
      <protection/>
    </xf>
    <xf numFmtId="1" fontId="8" fillId="32" borderId="10" xfId="0" applyNumberFormat="1" applyFont="1" applyFill="1" applyBorder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65" fontId="0" fillId="34" borderId="38" xfId="0" applyNumberFormat="1" applyFill="1" applyBorder="1" applyAlignment="1" applyProtection="1">
      <alignment horizontal="center"/>
      <protection/>
    </xf>
    <xf numFmtId="1" fontId="8" fillId="32" borderId="38" xfId="0" applyNumberFormat="1" applyFont="1" applyFill="1" applyBorder="1" applyAlignment="1" applyProtection="1">
      <alignment horizontal="center"/>
      <protection/>
    </xf>
    <xf numFmtId="2" fontId="0" fillId="34" borderId="38" xfId="0" applyNumberForma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/>
      <protection/>
    </xf>
    <xf numFmtId="2" fontId="0" fillId="34" borderId="37" xfId="0" applyNumberFormat="1" applyFill="1" applyBorder="1" applyAlignment="1" applyProtection="1">
      <alignment horizontal="center"/>
      <protection locked="0"/>
    </xf>
    <xf numFmtId="1" fontId="8" fillId="32" borderId="37" xfId="0" applyNumberFormat="1" applyFont="1" applyFill="1" applyBorder="1" applyAlignment="1">
      <alignment horizontal="center"/>
    </xf>
    <xf numFmtId="165" fontId="0" fillId="34" borderId="37" xfId="0" applyNumberForma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locked="0"/>
    </xf>
    <xf numFmtId="1" fontId="8" fillId="32" borderId="10" xfId="0" applyNumberFormat="1" applyFont="1" applyFill="1" applyBorder="1" applyAlignment="1">
      <alignment horizontal="center"/>
    </xf>
    <xf numFmtId="165" fontId="0" fillId="34" borderId="10" xfId="0" applyNumberForma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2" fontId="0" fillId="34" borderId="38" xfId="0" applyNumberFormat="1" applyFill="1" applyBorder="1" applyAlignment="1" applyProtection="1">
      <alignment horizontal="center"/>
      <protection locked="0"/>
    </xf>
    <xf numFmtId="165" fontId="0" fillId="34" borderId="38" xfId="0" applyNumberFormat="1" applyFill="1" applyBorder="1" applyAlignment="1" applyProtection="1">
      <alignment horizontal="center"/>
      <protection locked="0"/>
    </xf>
    <xf numFmtId="0" fontId="8" fillId="0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38" xfId="0" applyNumberFormat="1" applyFont="1" applyFill="1" applyBorder="1" applyAlignment="1">
      <alignment horizontal="center"/>
    </xf>
    <xf numFmtId="1" fontId="13" fillId="35" borderId="41" xfId="0" applyNumberFormat="1" applyFont="1" applyFill="1" applyBorder="1" applyAlignment="1">
      <alignment horizontal="center"/>
    </xf>
    <xf numFmtId="1" fontId="13" fillId="35" borderId="14" xfId="0" applyNumberFormat="1" applyFont="1" applyFill="1" applyBorder="1" applyAlignment="1">
      <alignment horizontal="center"/>
    </xf>
    <xf numFmtId="1" fontId="8" fillId="33" borderId="37" xfId="0" applyNumberFormat="1" applyFont="1" applyFill="1" applyBorder="1" applyAlignment="1" applyProtection="1">
      <alignment horizontal="center"/>
      <protection/>
    </xf>
    <xf numFmtId="1" fontId="8" fillId="33" borderId="10" xfId="0" applyNumberFormat="1" applyFont="1" applyFill="1" applyBorder="1" applyAlignment="1" applyProtection="1">
      <alignment horizontal="center"/>
      <protection/>
    </xf>
    <xf numFmtId="1" fontId="8" fillId="33" borderId="38" xfId="0" applyNumberFormat="1" applyFont="1" applyFill="1" applyBorder="1" applyAlignment="1" applyProtection="1">
      <alignment horizontal="center"/>
      <protection/>
    </xf>
    <xf numFmtId="1" fontId="13" fillId="3" borderId="42" xfId="0" applyNumberFormat="1" applyFont="1" applyFill="1" applyBorder="1" applyAlignment="1" applyProtection="1">
      <alignment horizontal="center"/>
      <protection/>
    </xf>
    <xf numFmtId="1" fontId="13" fillId="3" borderId="41" xfId="0" applyNumberFormat="1" applyFont="1" applyFill="1" applyBorder="1" applyAlignment="1" applyProtection="1">
      <alignment horizontal="center"/>
      <protection/>
    </xf>
    <xf numFmtId="0" fontId="36" fillId="0" borderId="10" xfId="0" applyFont="1" applyBorder="1" applyAlignment="1">
      <alignment vertical="center" wrapText="1"/>
    </xf>
    <xf numFmtId="0" fontId="4" fillId="0" borderId="11" xfId="60" applyFont="1" applyFill="1" applyBorder="1" applyAlignment="1" applyProtection="1">
      <alignment vertical="center" wrapText="1"/>
      <protection/>
    </xf>
    <xf numFmtId="0" fontId="14" fillId="0" borderId="11" xfId="60" applyFont="1" applyFill="1" applyBorder="1" applyAlignment="1" applyProtection="1">
      <alignment horizontal="center" vertical="center" wrapText="1"/>
      <protection/>
    </xf>
    <xf numFmtId="0" fontId="18" fillId="0" borderId="11" xfId="60" applyFont="1" applyFill="1" applyBorder="1" applyAlignment="1" applyProtection="1">
      <alignment horizontal="center" vertical="center" wrapText="1"/>
      <protection/>
    </xf>
    <xf numFmtId="0" fontId="4" fillId="0" borderId="43" xfId="60" applyFont="1" applyFill="1" applyBorder="1" applyAlignment="1" applyProtection="1">
      <alignment vertical="center" wrapText="1"/>
      <protection/>
    </xf>
    <xf numFmtId="165" fontId="0" fillId="34" borderId="44" xfId="0" applyNumberFormat="1" applyFill="1" applyBorder="1" applyAlignment="1" applyProtection="1">
      <alignment horizontal="center"/>
      <protection/>
    </xf>
    <xf numFmtId="0" fontId="0" fillId="34" borderId="10" xfId="0" applyNumberFormat="1" applyFill="1" applyBorder="1" applyAlignment="1" applyProtection="1">
      <alignment horizontal="center"/>
      <protection/>
    </xf>
    <xf numFmtId="165" fontId="0" fillId="34" borderId="45" xfId="0" applyNumberFormat="1" applyFill="1" applyBorder="1" applyAlignment="1" applyProtection="1">
      <alignment horizontal="center"/>
      <protection/>
    </xf>
    <xf numFmtId="165" fontId="0" fillId="34" borderId="27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34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33" xfId="60" applyFont="1" applyFill="1" applyBorder="1" applyAlignment="1" applyProtection="1">
      <alignment horizontal="center" vertical="center" wrapText="1"/>
      <protection/>
    </xf>
    <xf numFmtId="0" fontId="14" fillId="0" borderId="34" xfId="6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left"/>
    </xf>
    <xf numFmtId="0" fontId="3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/>
    </xf>
    <xf numFmtId="0" fontId="8" fillId="0" borderId="47" xfId="0" applyFont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10" xfId="0" applyFont="1" applyBorder="1" applyAlignment="1">
      <alignment horizontal="left" wrapText="1"/>
    </xf>
    <xf numFmtId="3" fontId="23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44" xfId="0" applyFont="1" applyBorder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8" fillId="0" borderId="44" xfId="0" applyFont="1" applyBorder="1" applyAlignment="1">
      <alignment vertical="center" wrapText="1"/>
    </xf>
    <xf numFmtId="49" fontId="8" fillId="0" borderId="44" xfId="0" applyNumberFormat="1" applyFont="1" applyFill="1" applyBorder="1" applyAlignment="1">
      <alignment vertical="top" wrapText="1"/>
    </xf>
    <xf numFmtId="0" fontId="8" fillId="0" borderId="37" xfId="0" applyFont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0" fontId="8" fillId="0" borderId="10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40" fillId="0" borderId="41" xfId="0" applyNumberFormat="1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/>
    </xf>
    <xf numFmtId="0" fontId="42" fillId="0" borderId="44" xfId="0" applyFont="1" applyBorder="1" applyAlignment="1">
      <alignment/>
    </xf>
    <xf numFmtId="0" fontId="42" fillId="0" borderId="10" xfId="0" applyFont="1" applyBorder="1" applyAlignment="1">
      <alignment horizontal="center"/>
    </xf>
    <xf numFmtId="165" fontId="41" fillId="34" borderId="10" xfId="0" applyNumberFormat="1" applyFont="1" applyFill="1" applyBorder="1" applyAlignment="1" applyProtection="1">
      <alignment horizontal="center"/>
      <protection locked="0"/>
    </xf>
    <xf numFmtId="1" fontId="42" fillId="32" borderId="10" xfId="0" applyNumberFormat="1" applyFont="1" applyFill="1" applyBorder="1" applyAlignment="1">
      <alignment horizontal="center"/>
    </xf>
    <xf numFmtId="2" fontId="41" fillId="34" borderId="1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165" fontId="9" fillId="32" borderId="48" xfId="60" applyNumberFormat="1" applyFont="1" applyFill="1" applyBorder="1" applyAlignment="1" applyProtection="1">
      <alignment horizontal="center" vertical="center" wrapText="1"/>
      <protection/>
    </xf>
    <xf numFmtId="1" fontId="9" fillId="32" borderId="49" xfId="60" applyNumberFormat="1" applyFont="1" applyFill="1" applyBorder="1" applyAlignment="1" applyProtection="1">
      <alignment horizontal="center" vertical="center" wrapText="1"/>
      <protection/>
    </xf>
    <xf numFmtId="165" fontId="9" fillId="2" borderId="48" xfId="60" applyNumberFormat="1" applyFont="1" applyFill="1" applyBorder="1" applyAlignment="1" applyProtection="1">
      <alignment horizontal="center" vertical="center" wrapText="1"/>
      <protection/>
    </xf>
    <xf numFmtId="0" fontId="9" fillId="2" borderId="50" xfId="60" applyFont="1" applyFill="1" applyBorder="1" applyAlignment="1" applyProtection="1">
      <alignment horizontal="center" vertical="center" wrapText="1"/>
      <protection/>
    </xf>
    <xf numFmtId="1" fontId="9" fillId="32" borderId="50" xfId="60" applyNumberFormat="1" applyFont="1" applyFill="1" applyBorder="1" applyAlignment="1" applyProtection="1">
      <alignment horizontal="center" vertical="center" wrapText="1"/>
      <protection/>
    </xf>
    <xf numFmtId="165" fontId="9" fillId="32" borderId="51" xfId="60" applyNumberFormat="1" applyFont="1" applyFill="1" applyBorder="1" applyAlignment="1" applyProtection="1" quotePrefix="1">
      <alignment horizontal="center" vertical="center" wrapText="1"/>
      <protection/>
    </xf>
    <xf numFmtId="2" fontId="9" fillId="32" borderId="51" xfId="60" applyNumberFormat="1" applyFont="1" applyFill="1" applyBorder="1" applyAlignment="1" applyProtection="1">
      <alignment horizontal="center" vertical="center" wrapText="1"/>
      <protection/>
    </xf>
    <xf numFmtId="2" fontId="9" fillId="2" borderId="48" xfId="60" applyNumberFormat="1" applyFont="1" applyFill="1" applyBorder="1" applyAlignment="1" applyProtection="1">
      <alignment horizontal="center" vertical="center" wrapText="1"/>
      <protection/>
    </xf>
    <xf numFmtId="0" fontId="9" fillId="2" borderId="49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0" xfId="60" applyFont="1" applyFill="1" applyBorder="1" applyAlignment="1" applyProtection="1">
      <alignment vertical="center" wrapText="1"/>
      <protection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18" fillId="0" borderId="10" xfId="60" applyFont="1" applyFill="1" applyBorder="1" applyAlignment="1" applyProtection="1">
      <alignment horizontal="center" vertical="center" wrapText="1"/>
      <protection/>
    </xf>
    <xf numFmtId="165" fontId="9" fillId="32" borderId="10" xfId="60" applyNumberFormat="1" applyFont="1" applyFill="1" applyBorder="1" applyAlignment="1" applyProtection="1">
      <alignment horizontal="center" vertical="center" wrapText="1"/>
      <protection/>
    </xf>
    <xf numFmtId="1" fontId="9" fillId="32" borderId="10" xfId="60" applyNumberFormat="1" applyFont="1" applyFill="1" applyBorder="1" applyAlignment="1" applyProtection="1">
      <alignment horizontal="center" vertical="center" wrapText="1"/>
      <protection/>
    </xf>
    <xf numFmtId="165" fontId="9" fillId="2" borderId="10" xfId="60" applyNumberFormat="1" applyFont="1" applyFill="1" applyBorder="1" applyAlignment="1" applyProtection="1">
      <alignment horizontal="center" vertical="center" wrapText="1"/>
      <protection/>
    </xf>
    <xf numFmtId="0" fontId="9" fillId="2" borderId="10" xfId="60" applyFont="1" applyFill="1" applyBorder="1" applyAlignment="1" applyProtection="1">
      <alignment horizontal="center" vertical="center" wrapText="1"/>
      <protection/>
    </xf>
    <xf numFmtId="165" fontId="9" fillId="32" borderId="10" xfId="60" applyNumberFormat="1" applyFont="1" applyFill="1" applyBorder="1" applyAlignment="1" applyProtection="1" quotePrefix="1">
      <alignment horizontal="center" vertical="center" wrapText="1"/>
      <protection/>
    </xf>
    <xf numFmtId="2" fontId="9" fillId="32" borderId="10" xfId="60" applyNumberFormat="1" applyFont="1" applyFill="1" applyBorder="1" applyAlignment="1" applyProtection="1">
      <alignment horizontal="center" vertical="center" wrapText="1"/>
      <protection/>
    </xf>
    <xf numFmtId="2" fontId="9" fillId="2" borderId="10" xfId="6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>
      <alignment horizontal="center"/>
    </xf>
    <xf numFmtId="0" fontId="5" fillId="0" borderId="39" xfId="60" applyFont="1" applyFill="1" applyBorder="1" applyAlignment="1" applyProtection="1">
      <alignment vertical="center" wrapText="1"/>
      <protection/>
    </xf>
    <xf numFmtId="0" fontId="4" fillId="0" borderId="37" xfId="60" applyFont="1" applyFill="1" applyBorder="1" applyAlignment="1" applyProtection="1">
      <alignment vertical="center" wrapText="1"/>
      <protection/>
    </xf>
    <xf numFmtId="0" fontId="4" fillId="0" borderId="37" xfId="60" applyFont="1" applyFill="1" applyBorder="1" applyAlignment="1" applyProtection="1">
      <alignment horizontal="center" vertical="center" wrapText="1"/>
      <protection/>
    </xf>
    <xf numFmtId="0" fontId="18" fillId="0" borderId="37" xfId="60" applyFont="1" applyFill="1" applyBorder="1" applyAlignment="1" applyProtection="1">
      <alignment horizontal="center" vertical="center" wrapText="1"/>
      <protection/>
    </xf>
    <xf numFmtId="0" fontId="12" fillId="0" borderId="42" xfId="60" applyFont="1" applyFill="1" applyBorder="1" applyAlignment="1" applyProtection="1">
      <alignment vertical="center" wrapText="1"/>
      <protection/>
    </xf>
    <xf numFmtId="0" fontId="5" fillId="0" borderId="40" xfId="60" applyFont="1" applyFill="1" applyBorder="1" applyAlignment="1" applyProtection="1">
      <alignment vertical="center" wrapText="1"/>
      <protection/>
    </xf>
    <xf numFmtId="0" fontId="12" fillId="0" borderId="41" xfId="60" applyFont="1" applyFill="1" applyBorder="1" applyAlignment="1" applyProtection="1">
      <alignment vertical="center" wrapText="1"/>
      <protection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1" fontId="8" fillId="32" borderId="38" xfId="0" applyNumberFormat="1" applyFont="1" applyFill="1" applyBorder="1" applyAlignment="1">
      <alignment horizontal="center"/>
    </xf>
    <xf numFmtId="0" fontId="3" fillId="0" borderId="37" xfId="60" applyFont="1" applyFill="1" applyBorder="1" applyAlignment="1" applyProtection="1">
      <alignment horizontal="center" vertical="center" wrapText="1"/>
      <protection/>
    </xf>
    <xf numFmtId="0" fontId="14" fillId="0" borderId="10" xfId="60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horizontal="left" vertical="center" wrapText="1"/>
      <protection/>
    </xf>
    <xf numFmtId="2" fontId="9" fillId="32" borderId="10" xfId="60" applyNumberFormat="1" applyFont="1" applyFill="1" applyBorder="1" applyAlignment="1" applyProtection="1" quotePrefix="1">
      <alignment horizontal="center" vertical="center" wrapText="1"/>
      <protection/>
    </xf>
    <xf numFmtId="0" fontId="24" fillId="0" borderId="10" xfId="0" applyFont="1" applyBorder="1" applyAlignment="1">
      <alignment/>
    </xf>
    <xf numFmtId="2" fontId="8" fillId="2" borderId="37" xfId="0" applyNumberFormat="1" applyFont="1" applyFill="1" applyBorder="1" applyAlignment="1" applyProtection="1" quotePrefix="1">
      <alignment horizontal="center" vertical="center"/>
      <protection/>
    </xf>
    <xf numFmtId="0" fontId="8" fillId="2" borderId="37" xfId="0" applyFont="1" applyFill="1" applyBorder="1" applyAlignment="1" applyProtection="1">
      <alignment vertical="center" wrapText="1"/>
      <protection/>
    </xf>
    <xf numFmtId="0" fontId="23" fillId="0" borderId="38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/>
    </xf>
    <xf numFmtId="0" fontId="5" fillId="0" borderId="40" xfId="6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vertical="center" wrapText="1"/>
    </xf>
    <xf numFmtId="0" fontId="5" fillId="0" borderId="53" xfId="6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5" fillId="0" borderId="43" xfId="0" applyFont="1" applyBorder="1" applyAlignment="1">
      <alignment horizontal="center" wrapText="1"/>
    </xf>
    <xf numFmtId="0" fontId="8" fillId="0" borderId="37" xfId="0" applyFont="1" applyBorder="1" applyAlignment="1">
      <alignment/>
    </xf>
    <xf numFmtId="3" fontId="23" fillId="0" borderId="37" xfId="0" applyNumberFormat="1" applyFont="1" applyFill="1" applyBorder="1" applyAlignment="1">
      <alignment horizontal="center" vertical="center"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5" fillId="0" borderId="31" xfId="6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10" xfId="33" applyFont="1" applyBorder="1" applyAlignment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43" fillId="0" borderId="4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54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165" fontId="7" fillId="0" borderId="55" xfId="0" applyNumberFormat="1" applyFont="1" applyBorder="1" applyAlignment="1" applyProtection="1">
      <alignment vertical="center"/>
      <protection/>
    </xf>
    <xf numFmtId="2" fontId="7" fillId="0" borderId="55" xfId="0" applyNumberFormat="1" applyFont="1" applyBorder="1" applyAlignment="1" applyProtection="1">
      <alignment vertical="center"/>
      <protection/>
    </xf>
    <xf numFmtId="0" fontId="7" fillId="0" borderId="56" xfId="0" applyFont="1" applyBorder="1" applyAlignment="1" applyProtection="1">
      <alignment vertical="center"/>
      <protection/>
    </xf>
    <xf numFmtId="0" fontId="8" fillId="0" borderId="57" xfId="0" applyFont="1" applyBorder="1" applyAlignment="1" applyProtection="1">
      <alignment horizontal="center"/>
      <protection/>
    </xf>
    <xf numFmtId="0" fontId="0" fillId="0" borderId="38" xfId="33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 wrapText="1"/>
    </xf>
    <xf numFmtId="0" fontId="29" fillId="0" borderId="33" xfId="60" applyFont="1" applyFill="1" applyBorder="1" applyAlignment="1" applyProtection="1">
      <alignment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0" fontId="30" fillId="0" borderId="35" xfId="60" applyFont="1" applyFill="1" applyBorder="1" applyAlignment="1" applyProtection="1">
      <alignment vertical="center" wrapText="1"/>
      <protection/>
    </xf>
    <xf numFmtId="0" fontId="29" fillId="0" borderId="58" xfId="60" applyFont="1" applyFill="1" applyBorder="1" applyAlignment="1" applyProtection="1">
      <alignment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29" fillId="0" borderId="59" xfId="60" applyFont="1" applyFill="1" applyBorder="1" applyAlignment="1" applyProtection="1">
      <alignment vertical="center" wrapText="1"/>
      <protection/>
    </xf>
    <xf numFmtId="165" fontId="31" fillId="32" borderId="12" xfId="60" applyNumberFormat="1" applyFont="1" applyFill="1" applyBorder="1" applyAlignment="1" applyProtection="1">
      <alignment horizontal="center" vertical="center" wrapText="1"/>
      <protection/>
    </xf>
    <xf numFmtId="1" fontId="31" fillId="32" borderId="13" xfId="60" applyNumberFormat="1" applyFont="1" applyFill="1" applyBorder="1" applyAlignment="1" applyProtection="1">
      <alignment horizontal="center" vertical="center" wrapText="1"/>
      <protection/>
    </xf>
    <xf numFmtId="165" fontId="31" fillId="2" borderId="12" xfId="60" applyNumberFormat="1" applyFont="1" applyFill="1" applyBorder="1" applyAlignment="1" applyProtection="1">
      <alignment horizontal="center" vertical="center" wrapText="1"/>
      <protection/>
    </xf>
    <xf numFmtId="0" fontId="31" fillId="2" borderId="14" xfId="60" applyFont="1" applyFill="1" applyBorder="1" applyAlignment="1" applyProtection="1">
      <alignment horizontal="center" vertical="center" wrapText="1"/>
      <protection/>
    </xf>
    <xf numFmtId="1" fontId="31" fillId="32" borderId="14" xfId="60" applyNumberFormat="1" applyFont="1" applyFill="1" applyBorder="1" applyAlignment="1" applyProtection="1">
      <alignment horizontal="center" vertical="center" wrapText="1"/>
      <protection/>
    </xf>
    <xf numFmtId="165" fontId="31" fillId="32" borderId="27" xfId="60" applyNumberFormat="1" applyFont="1" applyFill="1" applyBorder="1" applyAlignment="1" applyProtection="1" quotePrefix="1">
      <alignment horizontal="center" vertical="center" wrapText="1"/>
      <protection/>
    </xf>
    <xf numFmtId="2" fontId="31" fillId="32" borderId="27" xfId="60" applyNumberFormat="1" applyFont="1" applyFill="1" applyBorder="1" applyAlignment="1" applyProtection="1">
      <alignment horizontal="center" vertical="center" wrapText="1"/>
      <protection/>
    </xf>
    <xf numFmtId="2" fontId="31" fillId="2" borderId="12" xfId="60" applyNumberFormat="1" applyFont="1" applyFill="1" applyBorder="1" applyAlignment="1" applyProtection="1">
      <alignment horizontal="center" vertical="center" wrapText="1"/>
      <protection/>
    </xf>
    <xf numFmtId="0" fontId="31" fillId="2" borderId="13" xfId="60" applyFont="1" applyFill="1" applyBorder="1" applyAlignment="1" applyProtection="1">
      <alignment horizontal="center" vertical="center" wrapText="1"/>
      <protection/>
    </xf>
    <xf numFmtId="0" fontId="30" fillId="0" borderId="36" xfId="60" applyFont="1" applyFill="1" applyBorder="1" applyAlignment="1" applyProtection="1">
      <alignment vertical="center" wrapText="1"/>
      <protection/>
    </xf>
    <xf numFmtId="0" fontId="0" fillId="0" borderId="60" xfId="0" applyFont="1" applyBorder="1" applyAlignment="1">
      <alignment horizontal="left"/>
    </xf>
    <xf numFmtId="0" fontId="0" fillId="0" borderId="60" xfId="0" applyFont="1" applyBorder="1" applyAlignment="1">
      <alignment horizontal="center"/>
    </xf>
    <xf numFmtId="0" fontId="21" fillId="0" borderId="61" xfId="0" applyFont="1" applyBorder="1" applyAlignment="1">
      <alignment vertical="center"/>
    </xf>
    <xf numFmtId="165" fontId="0" fillId="34" borderId="37" xfId="0" applyNumberFormat="1" applyFont="1" applyFill="1" applyBorder="1" applyAlignment="1" applyProtection="1">
      <alignment horizontal="center"/>
      <protection locked="0"/>
    </xf>
    <xf numFmtId="1" fontId="0" fillId="33" borderId="37" xfId="0" applyNumberFormat="1" applyFont="1" applyFill="1" applyBorder="1" applyAlignment="1">
      <alignment horizontal="center"/>
    </xf>
    <xf numFmtId="1" fontId="0" fillId="32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2" fontId="0" fillId="34" borderId="37" xfId="0" applyNumberFormat="1" applyFont="1" applyFill="1" applyBorder="1" applyAlignment="1" applyProtection="1">
      <alignment horizontal="center"/>
      <protection locked="0"/>
    </xf>
    <xf numFmtId="1" fontId="32" fillId="35" borderId="42" xfId="0" applyNumberFormat="1" applyFont="1" applyFill="1" applyBorder="1" applyAlignment="1">
      <alignment horizontal="center"/>
    </xf>
    <xf numFmtId="0" fontId="21" fillId="0" borderId="61" xfId="0" applyFont="1" applyBorder="1" applyAlignment="1">
      <alignment vertical="center" wrapText="1"/>
    </xf>
    <xf numFmtId="165" fontId="0" fillId="34" borderId="10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0" fontId="22" fillId="0" borderId="6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2" fillId="0" borderId="62" xfId="0" applyFont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21" fillId="0" borderId="62" xfId="0" applyFont="1" applyBorder="1" applyAlignment="1">
      <alignment vertical="center"/>
    </xf>
    <xf numFmtId="0" fontId="21" fillId="0" borderId="62" xfId="0" applyFont="1" applyBorder="1" applyAlignment="1">
      <alignment vertical="center" wrapText="1"/>
    </xf>
    <xf numFmtId="0" fontId="0" fillId="0" borderId="63" xfId="0" applyFont="1" applyFill="1" applyBorder="1" applyAlignment="1">
      <alignment horizontal="center"/>
    </xf>
    <xf numFmtId="0" fontId="0" fillId="0" borderId="38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wrapText="1"/>
    </xf>
    <xf numFmtId="165" fontId="0" fillId="34" borderId="38" xfId="0" applyNumberFormat="1" applyFont="1" applyFill="1" applyBorder="1" applyAlignment="1" applyProtection="1">
      <alignment horizontal="center"/>
      <protection locked="0"/>
    </xf>
    <xf numFmtId="1" fontId="0" fillId="33" borderId="38" xfId="0" applyNumberFormat="1" applyFont="1" applyFill="1" applyBorder="1" applyAlignment="1">
      <alignment horizontal="center"/>
    </xf>
    <xf numFmtId="1" fontId="0" fillId="32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2" fontId="0" fillId="34" borderId="38" xfId="0" applyNumberFormat="1" applyFont="1" applyFill="1" applyBorder="1" applyAlignment="1" applyProtection="1">
      <alignment horizontal="center"/>
      <protection locked="0"/>
    </xf>
    <xf numFmtId="0" fontId="33" fillId="0" borderId="34" xfId="60" applyFont="1" applyFill="1" applyBorder="1" applyAlignment="1" applyProtection="1">
      <alignment vertical="center" wrapText="1"/>
      <protection/>
    </xf>
    <xf numFmtId="0" fontId="34" fillId="0" borderId="0" xfId="0" applyFont="1" applyAlignment="1">
      <alignment/>
    </xf>
    <xf numFmtId="0" fontId="7" fillId="0" borderId="61" xfId="0" applyFont="1" applyBorder="1" applyAlignment="1">
      <alignment vertical="center"/>
    </xf>
    <xf numFmtId="0" fontId="7" fillId="0" borderId="61" xfId="0" applyFont="1" applyBorder="1" applyAlignment="1">
      <alignment vertical="center" wrapText="1"/>
    </xf>
    <xf numFmtId="0" fontId="36" fillId="0" borderId="61" xfId="0" applyFont="1" applyBorder="1" applyAlignment="1">
      <alignment vertical="center" wrapText="1"/>
    </xf>
    <xf numFmtId="0" fontId="36" fillId="0" borderId="62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0" fontId="7" fillId="0" borderId="62" xfId="0" applyFont="1" applyBorder="1" applyAlignment="1">
      <alignment vertical="center" wrapText="1"/>
    </xf>
    <xf numFmtId="0" fontId="34" fillId="0" borderId="6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39" xfId="0" applyFont="1" applyBorder="1" applyAlignment="1">
      <alignment/>
    </xf>
    <xf numFmtId="0" fontId="34" fillId="0" borderId="37" xfId="0" applyFont="1" applyBorder="1" applyAlignment="1">
      <alignment horizontal="center"/>
    </xf>
    <xf numFmtId="165" fontId="0" fillId="34" borderId="42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>
      <alignment horizontal="left"/>
    </xf>
    <xf numFmtId="165" fontId="0" fillId="34" borderId="41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>
      <alignment/>
    </xf>
    <xf numFmtId="0" fontId="0" fillId="0" borderId="12" xfId="0" applyFont="1" applyBorder="1" applyAlignment="1">
      <alignment/>
    </xf>
    <xf numFmtId="0" fontId="34" fillId="0" borderId="38" xfId="0" applyFont="1" applyBorder="1" applyAlignment="1">
      <alignment horizontal="center"/>
    </xf>
    <xf numFmtId="165" fontId="0" fillId="34" borderId="14" xfId="0" applyNumberFormat="1" applyFont="1" applyFill="1" applyBorder="1" applyAlignment="1" applyProtection="1">
      <alignment horizontal="center"/>
      <protection locked="0"/>
    </xf>
    <xf numFmtId="2" fontId="0" fillId="34" borderId="45" xfId="0" applyNumberFormat="1" applyFont="1" applyFill="1" applyBorder="1" applyAlignment="1" applyProtection="1">
      <alignment horizontal="center"/>
      <protection locked="0"/>
    </xf>
    <xf numFmtId="2" fontId="0" fillId="34" borderId="44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36" fillId="0" borderId="36" xfId="0" applyFont="1" applyBorder="1" applyAlignment="1">
      <alignment vertical="center" wrapText="1"/>
    </xf>
    <xf numFmtId="0" fontId="34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25" fillId="0" borderId="37" xfId="0" applyFont="1" applyBorder="1" applyAlignment="1">
      <alignment horizontal="center"/>
    </xf>
    <xf numFmtId="0" fontId="8" fillId="0" borderId="46" xfId="0" applyFont="1" applyBorder="1" applyAlignment="1">
      <alignment/>
    </xf>
    <xf numFmtId="0" fontId="25" fillId="0" borderId="46" xfId="0" applyFont="1" applyBorder="1" applyAlignment="1">
      <alignment horizontal="center"/>
    </xf>
    <xf numFmtId="0" fontId="44" fillId="0" borderId="62" xfId="0" applyFont="1" applyBorder="1" applyAlignment="1">
      <alignment horizontal="center" vertical="center"/>
    </xf>
    <xf numFmtId="0" fontId="26" fillId="0" borderId="65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wrapText="1"/>
      <protection/>
    </xf>
    <xf numFmtId="0" fontId="34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wrapText="1"/>
      <protection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0" fillId="0" borderId="10" xfId="33" applyFont="1" applyBorder="1" applyAlignment="1">
      <alignment horizontal="left"/>
      <protection/>
    </xf>
    <xf numFmtId="0" fontId="0" fillId="0" borderId="10" xfId="33" applyFont="1" applyBorder="1" applyAlignment="1">
      <alignment horizontal="center"/>
      <protection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40" fillId="0" borderId="42" xfId="0" applyNumberFormat="1" applyFont="1" applyFill="1" applyBorder="1" applyAlignment="1">
      <alignment horizontal="center" vertical="center"/>
    </xf>
    <xf numFmtId="0" fontId="0" fillId="0" borderId="40" xfId="33" applyFont="1" applyBorder="1" applyAlignment="1">
      <alignment horizontal="left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49" fontId="0" fillId="33" borderId="40" xfId="0" applyNumberFormat="1" applyFont="1" applyFill="1" applyBorder="1" applyAlignment="1">
      <alignment/>
    </xf>
    <xf numFmtId="0" fontId="28" fillId="0" borderId="40" xfId="0" applyFont="1" applyBorder="1" applyAlignment="1">
      <alignment horizontal="left"/>
    </xf>
    <xf numFmtId="0" fontId="0" fillId="0" borderId="40" xfId="0" applyFont="1" applyBorder="1" applyAlignment="1">
      <alignment/>
    </xf>
    <xf numFmtId="0" fontId="46" fillId="0" borderId="40" xfId="0" applyFont="1" applyBorder="1" applyAlignment="1">
      <alignment vertical="center" wrapText="1"/>
    </xf>
    <xf numFmtId="0" fontId="0" fillId="0" borderId="41" xfId="0" applyFont="1" applyBorder="1" applyAlignment="1">
      <alignment horizontal="center"/>
    </xf>
    <xf numFmtId="0" fontId="46" fillId="0" borderId="40" xfId="0" applyFont="1" applyBorder="1" applyAlignment="1">
      <alignment/>
    </xf>
    <xf numFmtId="0" fontId="22" fillId="0" borderId="41" xfId="0" applyFont="1" applyBorder="1" applyAlignment="1">
      <alignment horizontal="center" vertical="center" wrapText="1"/>
    </xf>
    <xf numFmtId="0" fontId="0" fillId="0" borderId="12" xfId="33" applyFont="1" applyBorder="1" applyAlignment="1">
      <alignment horizontal="left"/>
      <protection/>
    </xf>
    <xf numFmtId="0" fontId="0" fillId="0" borderId="14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0" fillId="34" borderId="45" xfId="0" applyNumberFormat="1" applyFill="1" applyBorder="1" applyAlignment="1" applyProtection="1">
      <alignment horizontal="center"/>
      <protection/>
    </xf>
    <xf numFmtId="2" fontId="0" fillId="34" borderId="44" xfId="0" applyNumberFormat="1" applyFill="1" applyBorder="1" applyAlignment="1" applyProtection="1">
      <alignment horizontal="center"/>
      <protection/>
    </xf>
    <xf numFmtId="2" fontId="0" fillId="34" borderId="27" xfId="0" applyNumberFormat="1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0" fontId="8" fillId="0" borderId="66" xfId="0" applyFont="1" applyBorder="1" applyAlignment="1">
      <alignment horizontal="left" vertical="center" wrapText="1"/>
    </xf>
    <xf numFmtId="0" fontId="8" fillId="0" borderId="66" xfId="0" applyFont="1" applyFill="1" applyBorder="1" applyAlignment="1" applyProtection="1">
      <alignment horizontal="left" vertical="center" wrapText="1"/>
      <protection/>
    </xf>
    <xf numFmtId="3" fontId="35" fillId="0" borderId="66" xfId="0" applyNumberFormat="1" applyFont="1" applyFill="1" applyBorder="1" applyAlignment="1">
      <alignment horizontal="left" vertical="center"/>
    </xf>
    <xf numFmtId="3" fontId="35" fillId="0" borderId="37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8" fillId="33" borderId="37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 wrapText="1"/>
    </xf>
    <xf numFmtId="0" fontId="0" fillId="34" borderId="37" xfId="0" applyNumberFormat="1" applyFill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/>
      <protection locked="0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0" fontId="14" fillId="0" borderId="33" xfId="60" applyFont="1" applyFill="1" applyBorder="1" applyAlignment="1" applyProtection="1">
      <alignment horizontal="center" vertical="center" wrapText="1"/>
      <protection/>
    </xf>
    <xf numFmtId="0" fontId="48" fillId="0" borderId="33" xfId="60" applyFont="1" applyFill="1" applyBorder="1" applyAlignment="1" applyProtection="1">
      <alignment horizontal="center" vertical="center" wrapText="1"/>
      <protection/>
    </xf>
    <xf numFmtId="0" fontId="18" fillId="0" borderId="34" xfId="6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53" xfId="60" applyFont="1" applyFill="1" applyBorder="1" applyAlignment="1" applyProtection="1">
      <alignment vertical="center" wrapText="1"/>
      <protection/>
    </xf>
    <xf numFmtId="0" fontId="4" fillId="0" borderId="11" xfId="60" applyFont="1" applyFill="1" applyBorder="1" applyAlignment="1" applyProtection="1">
      <alignment horizontal="center" vertical="center" wrapText="1"/>
      <protection/>
    </xf>
    <xf numFmtId="0" fontId="18" fillId="0" borderId="43" xfId="60" applyFont="1" applyFill="1" applyBorder="1" applyAlignment="1" applyProtection="1">
      <alignment horizontal="center" vertical="center" wrapText="1"/>
      <protection/>
    </xf>
    <xf numFmtId="2" fontId="9" fillId="32" borderId="48" xfId="6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165" fontId="41" fillId="34" borderId="38" xfId="0" applyNumberFormat="1" applyFont="1" applyFill="1" applyBorder="1" applyAlignment="1" applyProtection="1">
      <alignment horizontal="center"/>
      <protection locked="0"/>
    </xf>
    <xf numFmtId="1" fontId="42" fillId="32" borderId="38" xfId="0" applyNumberFormat="1" applyFont="1" applyFill="1" applyBorder="1" applyAlignment="1">
      <alignment horizontal="center"/>
    </xf>
    <xf numFmtId="2" fontId="41" fillId="34" borderId="38" xfId="0" applyNumberFormat="1" applyFont="1" applyFill="1" applyBorder="1" applyAlignment="1" applyProtection="1">
      <alignment horizontal="center"/>
      <protection locked="0"/>
    </xf>
    <xf numFmtId="0" fontId="12" fillId="0" borderId="35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1" fontId="8" fillId="33" borderId="0" xfId="0" applyNumberFormat="1" applyFont="1" applyFill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3" fontId="23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8" fillId="0" borderId="38" xfId="0" applyFont="1" applyFill="1" applyBorder="1" applyAlignment="1" applyProtection="1">
      <alignment wrapText="1"/>
      <protection/>
    </xf>
    <xf numFmtId="0" fontId="8" fillId="0" borderId="38" xfId="0" applyFont="1" applyFill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center"/>
      <protection/>
    </xf>
    <xf numFmtId="0" fontId="18" fillId="0" borderId="37" xfId="60" applyFont="1" applyFill="1" applyBorder="1" applyAlignment="1" applyProtection="1">
      <alignment horizontal="center" wrapText="1"/>
      <protection/>
    </xf>
    <xf numFmtId="0" fontId="18" fillId="0" borderId="10" xfId="6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39" xfId="0" applyFont="1" applyBorder="1" applyAlignment="1">
      <alignment horizontal="left" vertical="center"/>
    </xf>
    <xf numFmtId="3" fontId="40" fillId="0" borderId="42" xfId="0" applyNumberFormat="1" applyFont="1" applyFill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40" xfId="33" applyFont="1" applyBorder="1" applyAlignment="1">
      <alignment horizontal="left" vertical="center"/>
      <protection/>
    </xf>
    <xf numFmtId="3" fontId="40" fillId="0" borderId="41" xfId="0" applyNumberFormat="1" applyFont="1" applyFill="1" applyBorder="1" applyAlignment="1">
      <alignment horizontal="left" vertical="center"/>
    </xf>
    <xf numFmtId="0" fontId="0" fillId="0" borderId="41" xfId="0" applyFont="1" applyFill="1" applyBorder="1" applyAlignment="1" applyProtection="1">
      <alignment horizontal="left" vertical="center" wrapText="1"/>
      <protection/>
    </xf>
    <xf numFmtId="49" fontId="0" fillId="33" borderId="40" xfId="0" applyNumberFormat="1" applyFont="1" applyFill="1" applyBorder="1" applyAlignment="1">
      <alignment horizontal="left" vertical="center"/>
    </xf>
    <xf numFmtId="0" fontId="21" fillId="0" borderId="41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10" xfId="33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42" fillId="0" borderId="38" xfId="0" applyFont="1" applyBorder="1" applyAlignment="1">
      <alignment/>
    </xf>
    <xf numFmtId="0" fontId="44" fillId="0" borderId="38" xfId="0" applyFont="1" applyBorder="1" applyAlignment="1">
      <alignment horizontal="center"/>
    </xf>
    <xf numFmtId="0" fontId="26" fillId="0" borderId="37" xfId="0" applyFont="1" applyBorder="1" applyAlignment="1">
      <alignment horizontal="center" wrapText="1"/>
    </xf>
    <xf numFmtId="164" fontId="3" fillId="0" borderId="46" xfId="50" applyNumberFormat="1" applyFont="1" applyBorder="1" applyAlignment="1">
      <alignment horizontal="center" vertical="center"/>
      <protection/>
    </xf>
    <xf numFmtId="164" fontId="3" fillId="0" borderId="60" xfId="50" applyNumberFormat="1" applyFont="1" applyBorder="1" applyAlignment="1">
      <alignment horizontal="center" vertical="center"/>
      <protection/>
    </xf>
    <xf numFmtId="0" fontId="4" fillId="0" borderId="0" xfId="50" applyFont="1" applyAlignment="1">
      <alignment horizontal="center"/>
      <protection/>
    </xf>
    <xf numFmtId="0" fontId="1" fillId="0" borderId="46" xfId="50" applyFont="1" applyBorder="1" applyAlignment="1">
      <alignment horizontal="center" vertical="center" textRotation="44"/>
      <protection/>
    </xf>
    <xf numFmtId="0" fontId="1" fillId="0" borderId="60" xfId="50" applyFont="1" applyBorder="1" applyAlignment="1">
      <alignment horizontal="center" vertical="center" textRotation="44"/>
      <protection/>
    </xf>
    <xf numFmtId="0" fontId="3" fillId="0" borderId="66" xfId="50" applyFont="1" applyBorder="1" applyAlignment="1">
      <alignment horizontal="center" vertical="center"/>
      <protection/>
    </xf>
    <xf numFmtId="0" fontId="3" fillId="0" borderId="44" xfId="50" applyFont="1" applyBorder="1" applyAlignment="1">
      <alignment horizontal="center" vertical="center"/>
      <protection/>
    </xf>
    <xf numFmtId="164" fontId="3" fillId="0" borderId="66" xfId="50" applyNumberFormat="1" applyFont="1" applyBorder="1" applyAlignment="1">
      <alignment horizontal="center" vertical="center"/>
      <protection/>
    </xf>
    <xf numFmtId="164" fontId="3" fillId="0" borderId="44" xfId="50" applyNumberFormat="1" applyFont="1" applyBorder="1" applyAlignment="1">
      <alignment horizontal="center" vertical="center"/>
      <protection/>
    </xf>
    <xf numFmtId="0" fontId="3" fillId="0" borderId="0" xfId="50" applyFont="1" applyAlignment="1">
      <alignment horizontal="center" vertical="center"/>
      <protection/>
    </xf>
    <xf numFmtId="0" fontId="3" fillId="0" borderId="66" xfId="50" applyNumberFormat="1" applyFont="1" applyBorder="1" applyAlignment="1">
      <alignment horizontal="center" vertical="center"/>
      <protection/>
    </xf>
    <xf numFmtId="0" fontId="3" fillId="0" borderId="44" xfId="50" applyNumberFormat="1" applyFont="1" applyBorder="1" applyAlignment="1">
      <alignment horizontal="center" vertical="center"/>
      <protection/>
    </xf>
    <xf numFmtId="0" fontId="19" fillId="36" borderId="0" xfId="0" applyFont="1" applyFill="1" applyAlignment="1" applyProtection="1" quotePrefix="1">
      <alignment horizontal="center" vertical="center"/>
      <protection/>
    </xf>
    <xf numFmtId="0" fontId="19" fillId="36" borderId="0" xfId="0" applyFont="1" applyFill="1" applyAlignment="1" applyProtection="1">
      <alignment horizontal="center" vertical="center"/>
      <protection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36" borderId="0" xfId="0" applyFont="1" applyFill="1" applyAlignment="1" quotePrefix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8" fillId="37" borderId="0" xfId="0" applyFont="1" applyFill="1" applyAlignment="1" applyProtection="1">
      <alignment horizontal="center" vertical="center"/>
      <protection/>
    </xf>
    <xf numFmtId="0" fontId="0" fillId="2" borderId="39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32" borderId="45" xfId="0" applyNumberFormat="1" applyFont="1" applyFill="1" applyBorder="1" applyAlignment="1">
      <alignment horizontal="center" vertical="center" wrapText="1"/>
    </xf>
    <xf numFmtId="0" fontId="0" fillId="32" borderId="67" xfId="0" applyNumberFormat="1" applyFont="1" applyFill="1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 vertical="center" wrapText="1"/>
    </xf>
    <xf numFmtId="0" fontId="0" fillId="32" borderId="39" xfId="0" applyNumberFormat="1" applyFont="1" applyFill="1" applyBorder="1" applyAlignment="1">
      <alignment horizontal="center" vertical="center" wrapText="1"/>
    </xf>
    <xf numFmtId="0" fontId="0" fillId="32" borderId="42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8" fillId="2" borderId="2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32" borderId="45" xfId="0" applyNumberFormat="1" applyFont="1" applyFill="1" applyBorder="1" applyAlignment="1">
      <alignment horizontal="center" vertical="center" wrapText="1"/>
    </xf>
    <xf numFmtId="0" fontId="8" fillId="32" borderId="67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32" borderId="39" xfId="0" applyNumberFormat="1" applyFont="1" applyFill="1" applyBorder="1" applyAlignment="1">
      <alignment horizontal="center" vertical="center" wrapText="1"/>
    </xf>
    <xf numFmtId="0" fontId="8" fillId="32" borderId="42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32" borderId="37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  <protection/>
    </xf>
    <xf numFmtId="0" fontId="8" fillId="2" borderId="15" xfId="0" applyFont="1" applyFill="1" applyBorder="1" applyAlignment="1" applyProtection="1">
      <alignment horizontal="center" vertical="center" wrapText="1"/>
      <protection/>
    </xf>
    <xf numFmtId="0" fontId="5" fillId="0" borderId="68" xfId="60" applyFont="1" applyFill="1" applyBorder="1" applyAlignment="1" applyProtection="1">
      <alignment horizontal="center" vertical="center" wrapText="1"/>
      <protection/>
    </xf>
    <xf numFmtId="0" fontId="5" fillId="0" borderId="69" xfId="60" applyFont="1" applyFill="1" applyBorder="1" applyAlignment="1" applyProtection="1">
      <alignment horizontal="center" vertical="center" wrapText="1"/>
      <protection/>
    </xf>
    <xf numFmtId="0" fontId="8" fillId="32" borderId="39" xfId="0" applyNumberFormat="1" applyFont="1" applyFill="1" applyBorder="1" applyAlignment="1" applyProtection="1">
      <alignment horizontal="center" vertical="center" wrapText="1"/>
      <protection/>
    </xf>
    <xf numFmtId="0" fontId="8" fillId="32" borderId="67" xfId="0" applyNumberFormat="1" applyFont="1" applyFill="1" applyBorder="1" applyAlignment="1" applyProtection="1">
      <alignment horizontal="center" vertical="center" wrapText="1"/>
      <protection/>
    </xf>
    <xf numFmtId="0" fontId="8" fillId="2" borderId="39" xfId="0" applyFont="1" applyFill="1" applyBorder="1" applyAlignment="1" applyProtection="1">
      <alignment horizontal="center" vertical="center" wrapText="1"/>
      <protection/>
    </xf>
    <xf numFmtId="0" fontId="8" fillId="2" borderId="42" xfId="0" applyFont="1" applyFill="1" applyBorder="1" applyAlignment="1" applyProtection="1">
      <alignment horizontal="center" vertical="center" wrapText="1"/>
      <protection/>
    </xf>
    <xf numFmtId="0" fontId="8" fillId="32" borderId="42" xfId="0" applyNumberFormat="1" applyFont="1" applyFill="1" applyBorder="1" applyAlignment="1" applyProtection="1">
      <alignment horizontal="center" vertical="center" wrapText="1"/>
      <protection/>
    </xf>
    <xf numFmtId="0" fontId="8" fillId="32" borderId="45" xfId="0" applyNumberFormat="1" applyFont="1" applyFill="1" applyBorder="1" applyAlignment="1" applyProtection="1">
      <alignment horizontal="center" vertical="center" wrapText="1"/>
      <protection/>
    </xf>
    <xf numFmtId="0" fontId="20" fillId="38" borderId="0" xfId="0" applyFont="1" applyFill="1" applyAlignment="1" applyProtection="1">
      <alignment horizontal="center" vertical="center"/>
      <protection/>
    </xf>
    <xf numFmtId="0" fontId="8" fillId="32" borderId="37" xfId="0" applyNumberFormat="1" applyFont="1" applyFill="1" applyBorder="1" applyAlignment="1" applyProtection="1">
      <alignment horizontal="center" vertical="center" wrapText="1"/>
      <protection/>
    </xf>
    <xf numFmtId="0" fontId="8" fillId="2" borderId="37" xfId="0" applyFont="1" applyFill="1" applyBorder="1" applyAlignment="1" applyProtection="1">
      <alignment horizontal="center" vertical="center" wrapText="1"/>
      <protection/>
    </xf>
    <xf numFmtId="0" fontId="5" fillId="0" borderId="39" xfId="60" applyFont="1" applyFill="1" applyBorder="1" applyAlignment="1" applyProtection="1">
      <alignment horizontal="center" vertical="center" wrapText="1"/>
      <protection/>
    </xf>
    <xf numFmtId="0" fontId="5" fillId="0" borderId="40" xfId="6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ημείωση 2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932;&#945;%20&#941;&#947;&#947;&#961;&#945;&#966;&#940;%20&#956;&#959;&#965;\Downloads\08%2004%20%20%201000m%20&#924;&#919;&#922;&#927;&#931;%20&#924;&#928;&#913;&#923;&#913;&#922;&#921;%20&#945;&#947;&#972;&#961;&#953;&#945;%20%20%20&#954;&#945;&#953;%20%2060m%20&#917;&#924;&#928;%20&#933;&#936;&#927;&#931;%20&#931;&#934;&#913;&#921;&#929;&#913;%20%20&#954;&#959;&#961;&#943;&#964;&#963;&#953;&#945;%20%20&#915;%20&#927;&#924;&#921;&#923;&#927;&#9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932;&#945;%20&#941;&#947;&#947;&#961;&#945;&#966;&#940;%20&#956;&#959;&#965;\Downloads\08%2004%20%20%201000m%20&#933;&#936;&#927;&#931;%20&#931;&#934;&#913;&#921;&#929;&#913;%20&#915;'%20&#927;&#924;&#921;&#923;&#927;&#9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932;&#945;%20&#941;&#947;&#947;&#961;&#945;&#966;&#940;%20&#956;&#959;&#965;\Downloads\&#945;&#947;&#959;&#961;&#953;&#945;%20&#914;%20&#959;&#956;&#953;&#955;&#959;&#96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932;&#945;%20&#941;&#947;&#947;&#961;&#945;&#966;&#940;%20&#956;&#959;&#965;\Downloads\&#945;&#947;&#959;&#961;&#953;&#945;%20&#913;%20&#959;&#956;&#953;&#955;&#959;&#9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Β  Α"/>
      <sheetName val="ΠΚΒ  Α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L39">
            <v>1</v>
          </cell>
          <cell r="M39" t="str">
            <v>14,30,0</v>
          </cell>
        </row>
        <row r="40">
          <cell r="L40">
            <v>0</v>
          </cell>
          <cell r="M40" t="str">
            <v>14,30,1</v>
          </cell>
        </row>
      </sheetData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L39">
            <v>1</v>
          </cell>
          <cell r="M39" t="str">
            <v>16,30,0</v>
          </cell>
        </row>
        <row r="40">
          <cell r="L40">
            <v>0</v>
          </cell>
          <cell r="M40" t="str">
            <v>16,30,1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3,00,00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3,06,00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3,12,00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3,18,00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3,24,00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3,30,00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3,36,00</v>
          </cell>
          <cell r="E10">
            <v>50</v>
          </cell>
          <cell r="G10">
            <v>2.31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3,42,00</v>
          </cell>
          <cell r="E11">
            <v>55</v>
          </cell>
          <cell r="G11">
            <v>2.51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3,48,00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3,54,00</v>
          </cell>
          <cell r="E13">
            <v>65</v>
          </cell>
          <cell r="G13">
            <v>2.91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4,00,00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4,06,00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4,12,00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4,18,00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4,24,00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4,30,00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4,36,00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4,42,00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4,48,00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3,29,90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3,30,00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3,36,00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3,42,00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3,48,00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3,54,00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4,00,00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4,06,00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4,12,00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4,18,00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4,24,00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4,30,00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4,36,00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4,42,00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4,48,00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4,54,00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5,00,00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5,06,00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5,12,00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5,18,00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ΠΒ  Α"/>
      <sheetName val="ΠΚΒ  Α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L39">
            <v>1</v>
          </cell>
          <cell r="M39" t="str">
            <v>16,30,0</v>
          </cell>
        </row>
        <row r="40">
          <cell r="L40">
            <v>0</v>
          </cell>
          <cell r="M40" t="str">
            <v>16,30,1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3,29,90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3,30,00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3,36,00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3,42,00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3,48,00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3,54,00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4,00,00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4,06,00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4,12,00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4,18,00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4,24,00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4,30,00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4,36,00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4,42,00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4,48,00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4,54,00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5,00,00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5,06,00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5,12,00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5,18,00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ΠΒ  Α"/>
      <sheetName val="ΠΚΒ  Α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L39">
            <v>1</v>
          </cell>
          <cell r="M39" t="str">
            <v>14,30,0</v>
          </cell>
        </row>
        <row r="40">
          <cell r="L40">
            <v>0</v>
          </cell>
          <cell r="M40" t="str">
            <v>14,30,1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3,00,00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3,06,00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3,12,00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3,18,00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3,24,00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3,30,00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3,36,00</v>
          </cell>
          <cell r="E10">
            <v>50</v>
          </cell>
          <cell r="G10">
            <v>2.31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3,42,00</v>
          </cell>
          <cell r="E11">
            <v>55</v>
          </cell>
          <cell r="G11">
            <v>2.51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3,48,00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3,54,00</v>
          </cell>
          <cell r="E13">
            <v>65</v>
          </cell>
          <cell r="G13">
            <v>2.91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4,00,00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4,06,00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4,12,00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4,18,00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4,24,00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4,30,00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4,36,00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4,42,00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4,48,00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ΠΒ  Α"/>
      <sheetName val="ΠΚΒ  Α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L39">
            <v>1</v>
          </cell>
          <cell r="M39" t="str">
            <v>14,30,0</v>
          </cell>
        </row>
        <row r="40">
          <cell r="L40">
            <v>0</v>
          </cell>
          <cell r="M40" t="str">
            <v>14,30,1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3,00,00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3,06,00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3,12,00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3,18,00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3,24,00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3,30,00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3,36,00</v>
          </cell>
          <cell r="E10">
            <v>50</v>
          </cell>
          <cell r="G10">
            <v>2.31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3,42,00</v>
          </cell>
          <cell r="E11">
            <v>55</v>
          </cell>
          <cell r="G11">
            <v>2.51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3,48,00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3,54,00</v>
          </cell>
          <cell r="E13">
            <v>65</v>
          </cell>
          <cell r="G13">
            <v>2.91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4,00,00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4,06,00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4,12,00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4,18,00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4,24,00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4,30,00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4,36,00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4,42,00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4,48,00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O2" sqref="O2"/>
    </sheetView>
  </sheetViews>
  <sheetFormatPr defaultColWidth="9.140625" defaultRowHeight="15"/>
  <cols>
    <col min="12" max="12" width="9.140625" style="22" customWidth="1"/>
  </cols>
  <sheetData>
    <row r="1" spans="1:19" ht="1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2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5">
        <v>19</v>
      </c>
      <c r="B3" s="5">
        <v>19</v>
      </c>
      <c r="C3" s="5">
        <v>7.8</v>
      </c>
      <c r="D3" s="5">
        <v>19</v>
      </c>
      <c r="E3" s="5">
        <v>19.2</v>
      </c>
      <c r="F3" s="5"/>
      <c r="G3" s="5">
        <v>19</v>
      </c>
      <c r="H3" s="5" t="s">
        <v>18</v>
      </c>
      <c r="I3" s="5">
        <v>9.84</v>
      </c>
      <c r="J3" s="5">
        <v>19</v>
      </c>
      <c r="K3" s="5">
        <v>9.6</v>
      </c>
      <c r="L3" s="21">
        <v>19</v>
      </c>
      <c r="M3" s="7" t="s">
        <v>21</v>
      </c>
      <c r="N3" s="7"/>
      <c r="O3" s="10">
        <v>1</v>
      </c>
      <c r="P3" s="7">
        <v>0.95</v>
      </c>
      <c r="Q3" s="7">
        <v>2.6</v>
      </c>
      <c r="R3" s="7">
        <v>4.4</v>
      </c>
      <c r="S3" s="7">
        <v>16</v>
      </c>
    </row>
    <row r="4" spans="1:19" ht="15.75">
      <c r="A4" s="5">
        <v>18</v>
      </c>
      <c r="B4" s="5">
        <v>18</v>
      </c>
      <c r="C4" s="5">
        <v>7.9</v>
      </c>
      <c r="D4" s="5">
        <v>18</v>
      </c>
      <c r="E4" s="5">
        <v>19.3</v>
      </c>
      <c r="F4" s="5"/>
      <c r="G4" s="5">
        <v>18</v>
      </c>
      <c r="H4" s="5" t="s">
        <v>276</v>
      </c>
      <c r="I4" s="5">
        <v>9.94</v>
      </c>
      <c r="J4" s="5">
        <v>18</v>
      </c>
      <c r="K4" s="5">
        <v>9.7</v>
      </c>
      <c r="L4" s="21">
        <v>18</v>
      </c>
      <c r="M4" s="7" t="s">
        <v>295</v>
      </c>
      <c r="N4" s="7"/>
      <c r="O4" s="10">
        <v>1</v>
      </c>
      <c r="P4" s="7">
        <v>0.99</v>
      </c>
      <c r="Q4" s="7">
        <v>2.84</v>
      </c>
      <c r="R4" s="7">
        <v>4.99</v>
      </c>
      <c r="S4" s="7">
        <v>16.99</v>
      </c>
    </row>
    <row r="5" spans="1:19" ht="15.75">
      <c r="A5" s="5">
        <v>17</v>
      </c>
      <c r="B5" s="5">
        <v>17</v>
      </c>
      <c r="C5" s="5">
        <v>8</v>
      </c>
      <c r="D5" s="5">
        <v>17</v>
      </c>
      <c r="E5" s="5">
        <v>19.4</v>
      </c>
      <c r="F5" s="5"/>
      <c r="G5" s="5">
        <v>18</v>
      </c>
      <c r="H5" s="5" t="s">
        <v>25</v>
      </c>
      <c r="I5" s="5">
        <v>10.04</v>
      </c>
      <c r="J5" s="5">
        <v>17</v>
      </c>
      <c r="K5" s="5">
        <v>9.8</v>
      </c>
      <c r="L5" s="21">
        <v>18</v>
      </c>
      <c r="M5" s="7" t="s">
        <v>28</v>
      </c>
      <c r="N5" s="7"/>
      <c r="O5" s="10">
        <v>2</v>
      </c>
      <c r="P5" s="7">
        <v>1</v>
      </c>
      <c r="Q5" s="7">
        <v>2.85</v>
      </c>
      <c r="R5" s="7">
        <v>5</v>
      </c>
      <c r="S5" s="7">
        <v>17</v>
      </c>
    </row>
    <row r="6" spans="1:19" ht="15.75">
      <c r="A6" s="5">
        <v>16</v>
      </c>
      <c r="B6" s="5">
        <v>16</v>
      </c>
      <c r="C6" s="5">
        <v>8.1</v>
      </c>
      <c r="D6" s="5">
        <v>16</v>
      </c>
      <c r="E6" s="5">
        <v>19.5</v>
      </c>
      <c r="F6" s="5"/>
      <c r="G6" s="5">
        <v>17</v>
      </c>
      <c r="H6" s="5" t="s">
        <v>275</v>
      </c>
      <c r="I6" s="5">
        <v>10.239999999999998</v>
      </c>
      <c r="J6" s="5">
        <v>16</v>
      </c>
      <c r="K6" s="5">
        <v>9.9</v>
      </c>
      <c r="L6" s="21">
        <v>17</v>
      </c>
      <c r="M6" s="7" t="s">
        <v>294</v>
      </c>
      <c r="N6" s="7"/>
      <c r="O6" s="10">
        <v>2</v>
      </c>
      <c r="P6" s="7">
        <v>1.04</v>
      </c>
      <c r="Q6" s="7">
        <v>3.09</v>
      </c>
      <c r="R6" s="7">
        <v>5.59</v>
      </c>
      <c r="S6" s="7">
        <v>17.99</v>
      </c>
    </row>
    <row r="7" spans="1:19" ht="15.75">
      <c r="A7" s="5">
        <v>15</v>
      </c>
      <c r="B7" s="5">
        <v>15</v>
      </c>
      <c r="C7" s="5">
        <v>8.2</v>
      </c>
      <c r="D7" s="5">
        <v>16</v>
      </c>
      <c r="E7" s="5">
        <v>19.6</v>
      </c>
      <c r="F7" s="5"/>
      <c r="G7" s="5">
        <v>17</v>
      </c>
      <c r="H7" s="5" t="s">
        <v>32</v>
      </c>
      <c r="I7" s="5">
        <v>10.439999999999998</v>
      </c>
      <c r="J7" s="5">
        <v>16</v>
      </c>
      <c r="K7" s="5">
        <v>10</v>
      </c>
      <c r="L7" s="21">
        <v>17</v>
      </c>
      <c r="M7" s="7" t="s">
        <v>35</v>
      </c>
      <c r="N7" s="7"/>
      <c r="O7" s="10">
        <v>3</v>
      </c>
      <c r="P7" s="7">
        <v>1.05</v>
      </c>
      <c r="Q7" s="7">
        <v>3.1</v>
      </c>
      <c r="R7" s="7">
        <v>5.6</v>
      </c>
      <c r="S7" s="7">
        <v>18</v>
      </c>
    </row>
    <row r="8" spans="1:19" ht="15.75">
      <c r="A8" s="5">
        <v>14</v>
      </c>
      <c r="B8" s="5">
        <v>14</v>
      </c>
      <c r="C8" s="5">
        <v>8.3</v>
      </c>
      <c r="D8" s="5">
        <v>15</v>
      </c>
      <c r="E8" s="5">
        <v>19.7</v>
      </c>
      <c r="F8" s="6"/>
      <c r="G8" s="5">
        <v>16</v>
      </c>
      <c r="H8" s="5" t="s">
        <v>274</v>
      </c>
      <c r="I8" s="5">
        <v>10.639999999999997</v>
      </c>
      <c r="J8" s="5">
        <v>15</v>
      </c>
      <c r="K8" s="5">
        <v>10.1</v>
      </c>
      <c r="L8" s="21">
        <v>16</v>
      </c>
      <c r="M8" s="7" t="s">
        <v>293</v>
      </c>
      <c r="N8" s="7"/>
      <c r="O8" s="10">
        <v>3</v>
      </c>
      <c r="P8" s="7">
        <v>1.09</v>
      </c>
      <c r="Q8" s="7">
        <v>3.29</v>
      </c>
      <c r="R8" s="7">
        <v>6.19</v>
      </c>
      <c r="S8" s="7">
        <v>18.99</v>
      </c>
    </row>
    <row r="9" spans="1:19" ht="15.75">
      <c r="A9" s="5">
        <v>13</v>
      </c>
      <c r="B9" s="5">
        <v>13</v>
      </c>
      <c r="C9" s="5">
        <v>8.4</v>
      </c>
      <c r="D9" s="5">
        <v>15</v>
      </c>
      <c r="E9" s="5">
        <v>19.8</v>
      </c>
      <c r="F9" s="5"/>
      <c r="G9" s="5">
        <v>16</v>
      </c>
      <c r="H9" s="5" t="s">
        <v>39</v>
      </c>
      <c r="I9" s="5">
        <v>10.839999999999996</v>
      </c>
      <c r="J9" s="5">
        <v>15</v>
      </c>
      <c r="K9" s="5">
        <v>10.2</v>
      </c>
      <c r="L9" s="21">
        <v>16</v>
      </c>
      <c r="M9" s="7" t="s">
        <v>42</v>
      </c>
      <c r="N9" s="7"/>
      <c r="O9" s="10">
        <v>4</v>
      </c>
      <c r="P9" s="7">
        <v>1.1</v>
      </c>
      <c r="Q9" s="7">
        <v>3.3</v>
      </c>
      <c r="R9" s="7">
        <v>6.2</v>
      </c>
      <c r="S9" s="7">
        <v>19</v>
      </c>
    </row>
    <row r="10" spans="1:19" ht="15.75">
      <c r="A10" s="5">
        <v>12</v>
      </c>
      <c r="B10" s="5">
        <v>12</v>
      </c>
      <c r="C10" s="5">
        <v>8.5</v>
      </c>
      <c r="D10" s="5">
        <v>14</v>
      </c>
      <c r="E10" s="5">
        <v>19.9</v>
      </c>
      <c r="F10" s="5"/>
      <c r="G10" s="5">
        <v>15</v>
      </c>
      <c r="H10" s="5" t="s">
        <v>273</v>
      </c>
      <c r="I10" s="5">
        <v>11.039999999999996</v>
      </c>
      <c r="J10" s="5">
        <v>14</v>
      </c>
      <c r="K10" s="5">
        <v>10.3</v>
      </c>
      <c r="L10" s="21">
        <v>15</v>
      </c>
      <c r="M10" s="7" t="s">
        <v>292</v>
      </c>
      <c r="N10" s="7"/>
      <c r="O10" s="10">
        <v>4</v>
      </c>
      <c r="P10" s="7">
        <v>1.14</v>
      </c>
      <c r="Q10" s="7">
        <v>3.49</v>
      </c>
      <c r="R10" s="7">
        <v>6.79</v>
      </c>
      <c r="S10" s="7">
        <v>19.99</v>
      </c>
    </row>
    <row r="11" spans="1:19" ht="15.75">
      <c r="A11" s="5">
        <v>11</v>
      </c>
      <c r="B11" s="5">
        <v>11</v>
      </c>
      <c r="C11" s="5">
        <v>8.6</v>
      </c>
      <c r="D11" s="5">
        <v>14</v>
      </c>
      <c r="E11" s="5">
        <v>20</v>
      </c>
      <c r="F11" s="5"/>
      <c r="G11" s="5">
        <v>15</v>
      </c>
      <c r="H11" s="5" t="s">
        <v>46</v>
      </c>
      <c r="I11" s="5">
        <v>11.239999999999995</v>
      </c>
      <c r="J11" s="5">
        <v>14</v>
      </c>
      <c r="K11" s="5">
        <v>10.4</v>
      </c>
      <c r="L11" s="21">
        <v>15</v>
      </c>
      <c r="M11" s="7" t="s">
        <v>49</v>
      </c>
      <c r="N11" s="7"/>
      <c r="O11" s="10">
        <v>5</v>
      </c>
      <c r="P11" s="7">
        <v>1.15</v>
      </c>
      <c r="Q11" s="7">
        <v>3.5</v>
      </c>
      <c r="R11" s="7">
        <v>6.8</v>
      </c>
      <c r="S11" s="7">
        <v>20</v>
      </c>
    </row>
    <row r="12" spans="1:19" ht="15.75">
      <c r="A12" s="5">
        <v>10</v>
      </c>
      <c r="B12" s="5">
        <v>10</v>
      </c>
      <c r="C12" s="5">
        <v>8.7</v>
      </c>
      <c r="D12" s="5">
        <v>13</v>
      </c>
      <c r="E12" s="5">
        <v>20.1</v>
      </c>
      <c r="F12" s="5"/>
      <c r="G12" s="5">
        <v>14</v>
      </c>
      <c r="H12" s="5" t="s">
        <v>272</v>
      </c>
      <c r="I12" s="5">
        <v>11.539999999999996</v>
      </c>
      <c r="J12" s="5">
        <v>13</v>
      </c>
      <c r="K12" s="5">
        <v>10.5</v>
      </c>
      <c r="L12" s="21">
        <v>14</v>
      </c>
      <c r="M12" s="7" t="s">
        <v>291</v>
      </c>
      <c r="N12" s="7"/>
      <c r="O12" s="10">
        <v>5</v>
      </c>
      <c r="P12" s="7">
        <v>1.19</v>
      </c>
      <c r="Q12" s="7">
        <v>3.69</v>
      </c>
      <c r="R12" s="7">
        <v>7.39</v>
      </c>
      <c r="S12" s="7">
        <v>21.99</v>
      </c>
    </row>
    <row r="13" spans="1:19" ht="15.75">
      <c r="A13" s="5">
        <v>9</v>
      </c>
      <c r="B13" s="5">
        <v>9</v>
      </c>
      <c r="C13" s="5">
        <v>8.8</v>
      </c>
      <c r="D13" s="5">
        <v>13</v>
      </c>
      <c r="E13" s="5">
        <v>20.2</v>
      </c>
      <c r="F13" s="5"/>
      <c r="G13" s="5">
        <v>14</v>
      </c>
      <c r="H13" s="6" t="s">
        <v>53</v>
      </c>
      <c r="I13" s="5">
        <v>11.839999999999996</v>
      </c>
      <c r="J13" s="5">
        <v>13</v>
      </c>
      <c r="K13" s="5">
        <v>10.6</v>
      </c>
      <c r="L13" s="21">
        <v>14</v>
      </c>
      <c r="M13" s="7" t="s">
        <v>56</v>
      </c>
      <c r="N13" s="7"/>
      <c r="O13" s="10">
        <v>6</v>
      </c>
      <c r="P13" s="7">
        <v>1.2</v>
      </c>
      <c r="Q13" s="7">
        <v>3.7</v>
      </c>
      <c r="R13" s="7">
        <v>7.4</v>
      </c>
      <c r="S13" s="7">
        <v>22</v>
      </c>
    </row>
    <row r="14" spans="1:19" ht="15.75">
      <c r="A14" s="5">
        <v>8</v>
      </c>
      <c r="B14" s="5">
        <v>8</v>
      </c>
      <c r="C14" s="5">
        <v>8.9</v>
      </c>
      <c r="D14" s="5">
        <v>12</v>
      </c>
      <c r="E14" s="5">
        <v>20.3</v>
      </c>
      <c r="F14" s="5"/>
      <c r="G14" s="5">
        <v>13</v>
      </c>
      <c r="H14" s="6" t="s">
        <v>271</v>
      </c>
      <c r="I14" s="5">
        <v>12.139999999999997</v>
      </c>
      <c r="J14" s="5">
        <v>12</v>
      </c>
      <c r="K14" s="5">
        <v>10.7</v>
      </c>
      <c r="L14" s="21">
        <v>13</v>
      </c>
      <c r="M14" s="7" t="s">
        <v>290</v>
      </c>
      <c r="N14" s="7"/>
      <c r="O14" s="10">
        <v>6</v>
      </c>
      <c r="P14" s="7">
        <v>1.24</v>
      </c>
      <c r="Q14" s="7">
        <v>3.89</v>
      </c>
      <c r="R14" s="7">
        <v>7.99</v>
      </c>
      <c r="S14" s="7">
        <v>23.99</v>
      </c>
    </row>
    <row r="15" spans="1:19" ht="15.75">
      <c r="A15" s="5">
        <v>7</v>
      </c>
      <c r="B15" s="5">
        <v>7</v>
      </c>
      <c r="C15" s="5">
        <v>9</v>
      </c>
      <c r="D15" s="5">
        <v>12</v>
      </c>
      <c r="E15" s="5">
        <v>20.5</v>
      </c>
      <c r="F15" s="5"/>
      <c r="G15" s="5">
        <v>13</v>
      </c>
      <c r="H15" s="5" t="s">
        <v>60</v>
      </c>
      <c r="I15" s="5">
        <v>12.539999999999997</v>
      </c>
      <c r="J15" s="5">
        <v>12</v>
      </c>
      <c r="K15" s="5">
        <v>10.8</v>
      </c>
      <c r="L15" s="21">
        <v>13</v>
      </c>
      <c r="M15" s="7" t="s">
        <v>63</v>
      </c>
      <c r="N15" s="7"/>
      <c r="O15" s="10">
        <v>7</v>
      </c>
      <c r="P15" s="7">
        <v>1.25</v>
      </c>
      <c r="Q15" s="7">
        <v>3.9</v>
      </c>
      <c r="R15" s="7">
        <v>8</v>
      </c>
      <c r="S15" s="7">
        <v>24</v>
      </c>
    </row>
    <row r="16" spans="1:19" ht="15.75">
      <c r="A16" s="5">
        <v>6</v>
      </c>
      <c r="B16" s="5">
        <v>7</v>
      </c>
      <c r="C16" s="5">
        <v>9.1</v>
      </c>
      <c r="D16" s="5">
        <v>11</v>
      </c>
      <c r="E16" s="5">
        <v>20.6</v>
      </c>
      <c r="F16" s="5"/>
      <c r="G16" s="5">
        <v>12</v>
      </c>
      <c r="H16" s="5" t="s">
        <v>328</v>
      </c>
      <c r="I16" s="5">
        <v>12.939999999999998</v>
      </c>
      <c r="J16" s="5">
        <v>11</v>
      </c>
      <c r="K16" s="5">
        <v>10.9</v>
      </c>
      <c r="L16" s="21">
        <v>12</v>
      </c>
      <c r="M16" s="7" t="s">
        <v>289</v>
      </c>
      <c r="N16" s="7"/>
      <c r="O16" s="10">
        <v>7</v>
      </c>
      <c r="P16" s="7">
        <v>1.29</v>
      </c>
      <c r="Q16" s="7">
        <v>4.09</v>
      </c>
      <c r="R16" s="7">
        <v>8.59</v>
      </c>
      <c r="S16" s="7">
        <v>25.99</v>
      </c>
    </row>
    <row r="17" spans="1:19" ht="15.75">
      <c r="A17" s="5">
        <v>5</v>
      </c>
      <c r="B17" s="5">
        <v>6</v>
      </c>
      <c r="C17" s="5">
        <v>9.2</v>
      </c>
      <c r="D17" s="5">
        <v>11</v>
      </c>
      <c r="E17" s="5">
        <v>20.8</v>
      </c>
      <c r="F17" s="5"/>
      <c r="G17" s="5">
        <v>12</v>
      </c>
      <c r="H17" s="5" t="s">
        <v>67</v>
      </c>
      <c r="I17" s="5">
        <v>13.339999999999998</v>
      </c>
      <c r="J17" s="5">
        <v>11</v>
      </c>
      <c r="K17" s="5">
        <v>11</v>
      </c>
      <c r="L17" s="21">
        <v>12</v>
      </c>
      <c r="M17" s="7" t="s">
        <v>70</v>
      </c>
      <c r="N17" s="7"/>
      <c r="O17" s="10">
        <v>8</v>
      </c>
      <c r="P17" s="7">
        <v>1.3</v>
      </c>
      <c r="Q17" s="7">
        <v>4.1</v>
      </c>
      <c r="R17" s="7">
        <v>8.6</v>
      </c>
      <c r="S17" s="7">
        <v>26</v>
      </c>
    </row>
    <row r="18" spans="1:19" ht="15.75">
      <c r="A18" s="5">
        <v>4</v>
      </c>
      <c r="B18" s="5">
        <v>6</v>
      </c>
      <c r="C18" s="5">
        <v>9.3</v>
      </c>
      <c r="D18" s="5">
        <v>10</v>
      </c>
      <c r="E18" s="5">
        <v>20.9</v>
      </c>
      <c r="F18" s="5"/>
      <c r="G18" s="5">
        <v>11</v>
      </c>
      <c r="H18" s="5" t="s">
        <v>270</v>
      </c>
      <c r="I18" s="5">
        <v>13.839999999999998</v>
      </c>
      <c r="J18" s="5">
        <v>10</v>
      </c>
      <c r="K18" s="5">
        <v>11.1</v>
      </c>
      <c r="L18" s="21">
        <v>11</v>
      </c>
      <c r="M18" s="7" t="s">
        <v>288</v>
      </c>
      <c r="N18" s="7"/>
      <c r="O18" s="10">
        <v>8</v>
      </c>
      <c r="P18" s="7">
        <v>1.33</v>
      </c>
      <c r="Q18" s="7">
        <v>4.24</v>
      </c>
      <c r="R18" s="7">
        <v>9.19</v>
      </c>
      <c r="S18" s="7">
        <v>27.99</v>
      </c>
    </row>
    <row r="19" spans="1:19" ht="15.75">
      <c r="A19" s="5">
        <v>3</v>
      </c>
      <c r="B19" s="5">
        <v>5</v>
      </c>
      <c r="C19" s="5">
        <v>9.4</v>
      </c>
      <c r="D19" s="5">
        <v>10</v>
      </c>
      <c r="E19" s="5">
        <v>21.1</v>
      </c>
      <c r="F19" s="5"/>
      <c r="G19" s="5">
        <v>11</v>
      </c>
      <c r="H19" s="5" t="s">
        <v>74</v>
      </c>
      <c r="I19" s="5">
        <v>14.239999999999998</v>
      </c>
      <c r="J19" s="5">
        <v>10</v>
      </c>
      <c r="K19" s="5">
        <v>11.3</v>
      </c>
      <c r="L19" s="21">
        <v>11</v>
      </c>
      <c r="M19" s="7" t="s">
        <v>77</v>
      </c>
      <c r="N19" s="7"/>
      <c r="O19" s="10">
        <v>9</v>
      </c>
      <c r="P19" s="7">
        <v>1.34</v>
      </c>
      <c r="Q19" s="7">
        <v>4.25</v>
      </c>
      <c r="R19" s="7">
        <v>9.2</v>
      </c>
      <c r="S19" s="7">
        <v>28</v>
      </c>
    </row>
    <row r="20" spans="1:19" ht="15.75">
      <c r="A20" s="5">
        <v>2</v>
      </c>
      <c r="B20" s="5">
        <v>5</v>
      </c>
      <c r="C20" s="5">
        <v>9.5</v>
      </c>
      <c r="D20" s="5">
        <v>9</v>
      </c>
      <c r="E20" s="5">
        <v>21.2</v>
      </c>
      <c r="F20" s="5"/>
      <c r="G20" s="5">
        <v>10</v>
      </c>
      <c r="H20" s="5" t="s">
        <v>269</v>
      </c>
      <c r="I20" s="5">
        <v>14.739999999999998</v>
      </c>
      <c r="J20" s="5">
        <v>9</v>
      </c>
      <c r="K20" s="5">
        <v>11.4</v>
      </c>
      <c r="L20" s="21">
        <v>10</v>
      </c>
      <c r="M20" s="7" t="s">
        <v>287</v>
      </c>
      <c r="N20" s="7"/>
      <c r="O20" s="10">
        <v>9</v>
      </c>
      <c r="P20" s="7">
        <v>1.37</v>
      </c>
      <c r="Q20" s="7">
        <v>4.39</v>
      </c>
      <c r="R20" s="7">
        <v>9.69</v>
      </c>
      <c r="S20" s="7">
        <v>29.99</v>
      </c>
    </row>
    <row r="21" spans="1:19" ht="15.75">
      <c r="A21" s="5">
        <v>1</v>
      </c>
      <c r="B21" s="5">
        <v>4</v>
      </c>
      <c r="C21" s="5">
        <v>9.6</v>
      </c>
      <c r="D21" s="5">
        <v>9</v>
      </c>
      <c r="E21" s="5">
        <v>21.4</v>
      </c>
      <c r="F21" s="5"/>
      <c r="G21" s="5">
        <v>10</v>
      </c>
      <c r="H21" s="5" t="s">
        <v>81</v>
      </c>
      <c r="I21" s="5">
        <v>15.239999999999998</v>
      </c>
      <c r="J21" s="5">
        <v>9</v>
      </c>
      <c r="K21" s="5">
        <v>11.6</v>
      </c>
      <c r="L21" s="21">
        <v>10</v>
      </c>
      <c r="M21" s="7" t="s">
        <v>84</v>
      </c>
      <c r="N21" s="7"/>
      <c r="O21" s="10">
        <v>10</v>
      </c>
      <c r="P21" s="7">
        <v>1.38</v>
      </c>
      <c r="Q21" s="7">
        <v>4.4</v>
      </c>
      <c r="R21" s="7">
        <v>9.7</v>
      </c>
      <c r="S21" s="7">
        <v>30</v>
      </c>
    </row>
    <row r="22" spans="1:19" ht="15.75">
      <c r="A22" s="5">
        <v>0</v>
      </c>
      <c r="B22" s="5">
        <v>4</v>
      </c>
      <c r="C22" s="5">
        <v>9.7</v>
      </c>
      <c r="D22" s="5">
        <v>8</v>
      </c>
      <c r="E22" s="5">
        <v>21.5</v>
      </c>
      <c r="G22" s="5">
        <v>9</v>
      </c>
      <c r="H22" s="5" t="s">
        <v>268</v>
      </c>
      <c r="J22" s="5">
        <v>8</v>
      </c>
      <c r="K22" s="5">
        <v>11.7</v>
      </c>
      <c r="L22" s="21">
        <v>9</v>
      </c>
      <c r="M22" s="7" t="s">
        <v>286</v>
      </c>
      <c r="N22" s="13"/>
      <c r="O22" s="10">
        <v>10</v>
      </c>
      <c r="P22" s="7">
        <v>1.41</v>
      </c>
      <c r="Q22" s="7">
        <v>4.54</v>
      </c>
      <c r="R22" s="7">
        <v>10.19</v>
      </c>
      <c r="S22" s="7">
        <v>31.99</v>
      </c>
    </row>
    <row r="23" spans="2:19" ht="15.75">
      <c r="B23" s="5">
        <v>3</v>
      </c>
      <c r="C23" s="5">
        <v>9.8</v>
      </c>
      <c r="D23" s="5">
        <v>8</v>
      </c>
      <c r="E23" s="5">
        <v>21.8</v>
      </c>
      <c r="G23" s="5">
        <v>9</v>
      </c>
      <c r="H23" s="5" t="s">
        <v>88</v>
      </c>
      <c r="J23" s="5">
        <v>8</v>
      </c>
      <c r="K23" s="5">
        <v>11.9</v>
      </c>
      <c r="L23" s="21">
        <v>9</v>
      </c>
      <c r="M23" s="7" t="s">
        <v>91</v>
      </c>
      <c r="N23" s="13"/>
      <c r="O23" s="10">
        <v>11</v>
      </c>
      <c r="P23" s="7">
        <v>1.42</v>
      </c>
      <c r="Q23" s="7">
        <v>4.55</v>
      </c>
      <c r="R23" s="7">
        <v>10.2</v>
      </c>
      <c r="S23" s="7">
        <v>32</v>
      </c>
    </row>
    <row r="24" spans="2:19" ht="15.75">
      <c r="B24" s="5">
        <v>3</v>
      </c>
      <c r="C24" s="5">
        <v>10</v>
      </c>
      <c r="D24" s="5">
        <v>7</v>
      </c>
      <c r="E24" s="5">
        <v>21.9</v>
      </c>
      <c r="G24" s="5">
        <v>8</v>
      </c>
      <c r="H24" s="5" t="s">
        <v>267</v>
      </c>
      <c r="J24" s="5">
        <v>7</v>
      </c>
      <c r="K24" s="5">
        <v>12</v>
      </c>
      <c r="L24" s="21">
        <v>8</v>
      </c>
      <c r="M24" s="7" t="s">
        <v>285</v>
      </c>
      <c r="N24" s="13"/>
      <c r="O24" s="10">
        <v>11</v>
      </c>
      <c r="P24" s="7">
        <v>1.44</v>
      </c>
      <c r="Q24" s="7">
        <v>4.69</v>
      </c>
      <c r="R24" s="7">
        <v>10.69</v>
      </c>
      <c r="S24" s="7">
        <v>34.99</v>
      </c>
    </row>
    <row r="25" spans="2:19" ht="15.75">
      <c r="B25" s="5">
        <v>2</v>
      </c>
      <c r="C25" s="5">
        <v>10.1</v>
      </c>
      <c r="D25" s="5">
        <v>7</v>
      </c>
      <c r="E25" s="5">
        <v>22.2</v>
      </c>
      <c r="G25" s="5">
        <v>8</v>
      </c>
      <c r="H25" s="5" t="s">
        <v>95</v>
      </c>
      <c r="J25" s="5">
        <v>7</v>
      </c>
      <c r="K25" s="5">
        <v>12.3</v>
      </c>
      <c r="L25" s="21">
        <v>8</v>
      </c>
      <c r="M25" s="7" t="s">
        <v>98</v>
      </c>
      <c r="N25" s="13"/>
      <c r="O25" s="10">
        <v>12</v>
      </c>
      <c r="P25" s="7">
        <v>1.45</v>
      </c>
      <c r="Q25" s="7">
        <v>4.7</v>
      </c>
      <c r="R25" s="7">
        <v>10.7</v>
      </c>
      <c r="S25" s="7">
        <v>35</v>
      </c>
    </row>
    <row r="26" spans="2:19" ht="15.75">
      <c r="B26" s="5">
        <v>2</v>
      </c>
      <c r="C26" s="5">
        <v>10.3</v>
      </c>
      <c r="D26" s="5">
        <v>6</v>
      </c>
      <c r="E26" s="5">
        <v>22.3</v>
      </c>
      <c r="G26" s="5">
        <v>7</v>
      </c>
      <c r="H26" s="5" t="s">
        <v>266</v>
      </c>
      <c r="J26" s="5">
        <v>6</v>
      </c>
      <c r="K26" s="5">
        <v>12.4</v>
      </c>
      <c r="L26" s="21">
        <v>7</v>
      </c>
      <c r="M26" s="7" t="s">
        <v>284</v>
      </c>
      <c r="N26" s="13"/>
      <c r="O26" s="10">
        <v>12</v>
      </c>
      <c r="P26" s="7">
        <v>1.47</v>
      </c>
      <c r="Q26" s="7">
        <v>4.84</v>
      </c>
      <c r="R26" s="7">
        <v>11.19</v>
      </c>
      <c r="S26" s="7">
        <v>37.99</v>
      </c>
    </row>
    <row r="27" spans="2:19" ht="15.75">
      <c r="B27" s="5">
        <v>1</v>
      </c>
      <c r="C27" s="5">
        <v>10.7</v>
      </c>
      <c r="D27" s="5">
        <v>6</v>
      </c>
      <c r="E27" s="5">
        <v>22.6</v>
      </c>
      <c r="G27" s="5">
        <v>7</v>
      </c>
      <c r="H27" s="5" t="s">
        <v>102</v>
      </c>
      <c r="J27" s="5">
        <v>6</v>
      </c>
      <c r="K27" s="5">
        <v>12.7</v>
      </c>
      <c r="L27" s="21">
        <v>7</v>
      </c>
      <c r="M27" s="7" t="s">
        <v>105</v>
      </c>
      <c r="N27" s="13"/>
      <c r="O27" s="10">
        <v>13</v>
      </c>
      <c r="P27" s="7">
        <v>1.48</v>
      </c>
      <c r="Q27" s="7">
        <v>4.85</v>
      </c>
      <c r="R27" s="7">
        <v>11.2</v>
      </c>
      <c r="S27" s="7">
        <v>38</v>
      </c>
    </row>
    <row r="28" spans="2:19" ht="15.75">
      <c r="B28" s="5">
        <v>1</v>
      </c>
      <c r="C28" s="5">
        <v>10.8</v>
      </c>
      <c r="D28" s="5">
        <v>5</v>
      </c>
      <c r="E28" s="5">
        <v>22.7</v>
      </c>
      <c r="G28" s="5">
        <v>6</v>
      </c>
      <c r="H28" s="5" t="s">
        <v>265</v>
      </c>
      <c r="J28" s="5">
        <v>5</v>
      </c>
      <c r="K28" s="5">
        <v>12.8</v>
      </c>
      <c r="L28" s="21">
        <v>6</v>
      </c>
      <c r="M28" s="7" t="s">
        <v>283</v>
      </c>
      <c r="N28" s="13"/>
      <c r="O28" s="10">
        <v>13</v>
      </c>
      <c r="P28" s="7">
        <v>1.5</v>
      </c>
      <c r="Q28" s="7">
        <v>4.99</v>
      </c>
      <c r="R28" s="7">
        <v>11.69</v>
      </c>
      <c r="S28" s="7">
        <v>40.99</v>
      </c>
    </row>
    <row r="29" spans="2:19" ht="15.75">
      <c r="B29" s="11">
        <v>0</v>
      </c>
      <c r="C29" s="5">
        <v>10.9</v>
      </c>
      <c r="D29" s="5">
        <v>5</v>
      </c>
      <c r="E29" s="5">
        <v>23</v>
      </c>
      <c r="G29" s="5">
        <v>6</v>
      </c>
      <c r="H29" s="5" t="s">
        <v>109</v>
      </c>
      <c r="J29" s="5">
        <v>5</v>
      </c>
      <c r="K29" s="5">
        <v>13.1</v>
      </c>
      <c r="L29" s="21">
        <v>6</v>
      </c>
      <c r="M29" s="7" t="s">
        <v>112</v>
      </c>
      <c r="N29" s="13"/>
      <c r="O29" s="10">
        <v>14</v>
      </c>
      <c r="P29" s="7">
        <v>1.51</v>
      </c>
      <c r="Q29" s="7">
        <v>5</v>
      </c>
      <c r="R29" s="7">
        <v>11.7</v>
      </c>
      <c r="S29" s="7">
        <v>41</v>
      </c>
    </row>
    <row r="30" spans="4:19" ht="15.75">
      <c r="D30" s="5">
        <v>4</v>
      </c>
      <c r="E30" s="5">
        <v>23.1</v>
      </c>
      <c r="G30" s="5">
        <v>5</v>
      </c>
      <c r="H30" s="5" t="s">
        <v>264</v>
      </c>
      <c r="J30" s="5">
        <v>4</v>
      </c>
      <c r="K30" s="5">
        <v>13.2</v>
      </c>
      <c r="L30" s="21">
        <v>5</v>
      </c>
      <c r="M30" s="7" t="s">
        <v>282</v>
      </c>
      <c r="N30" s="13"/>
      <c r="O30" s="10">
        <v>14</v>
      </c>
      <c r="P30" s="7">
        <v>1.53</v>
      </c>
      <c r="Q30" s="7">
        <v>5.09</v>
      </c>
      <c r="R30" s="7">
        <v>12.19</v>
      </c>
      <c r="S30" s="7">
        <v>43.99</v>
      </c>
    </row>
    <row r="31" spans="4:19" ht="15.75">
      <c r="D31" s="5">
        <v>4</v>
      </c>
      <c r="E31" s="5">
        <v>23.5</v>
      </c>
      <c r="G31" s="5">
        <v>5</v>
      </c>
      <c r="H31" s="5" t="s">
        <v>116</v>
      </c>
      <c r="J31" s="5">
        <v>4</v>
      </c>
      <c r="K31" s="5">
        <v>13.6</v>
      </c>
      <c r="L31" s="21">
        <v>5</v>
      </c>
      <c r="M31" s="7" t="s">
        <v>119</v>
      </c>
      <c r="N31" s="13"/>
      <c r="O31" s="10">
        <v>15</v>
      </c>
      <c r="P31" s="7">
        <v>1.54</v>
      </c>
      <c r="Q31" s="7">
        <v>5.1</v>
      </c>
      <c r="R31" s="7">
        <v>12.2</v>
      </c>
      <c r="S31" s="7">
        <v>44</v>
      </c>
    </row>
    <row r="32" spans="4:19" ht="15.75">
      <c r="D32" s="5">
        <v>3</v>
      </c>
      <c r="E32" s="5">
        <v>23.6</v>
      </c>
      <c r="G32" s="5">
        <v>4</v>
      </c>
      <c r="H32" s="5" t="s">
        <v>263</v>
      </c>
      <c r="J32" s="5">
        <v>3</v>
      </c>
      <c r="K32" s="5">
        <v>13.7</v>
      </c>
      <c r="L32" s="21">
        <v>4</v>
      </c>
      <c r="M32" s="7" t="s">
        <v>281</v>
      </c>
      <c r="N32" s="13"/>
      <c r="O32" s="10">
        <v>15</v>
      </c>
      <c r="P32" s="7">
        <v>1.56</v>
      </c>
      <c r="Q32" s="7">
        <v>5.19</v>
      </c>
      <c r="R32" s="7">
        <v>12.69</v>
      </c>
      <c r="S32" s="7">
        <v>47.99</v>
      </c>
    </row>
    <row r="33" spans="4:19" ht="15.75">
      <c r="D33" s="5">
        <v>3</v>
      </c>
      <c r="E33" s="5">
        <v>24</v>
      </c>
      <c r="G33" s="5">
        <v>4</v>
      </c>
      <c r="H33" s="5" t="s">
        <v>122</v>
      </c>
      <c r="J33" s="5">
        <v>3</v>
      </c>
      <c r="K33" s="5">
        <v>14</v>
      </c>
      <c r="L33" s="21">
        <v>4</v>
      </c>
      <c r="M33" s="7" t="s">
        <v>125</v>
      </c>
      <c r="N33" s="13"/>
      <c r="O33" s="10">
        <v>16</v>
      </c>
      <c r="P33" s="7">
        <v>1.57</v>
      </c>
      <c r="Q33" s="7">
        <v>5.2</v>
      </c>
      <c r="R33" s="7">
        <v>12.7</v>
      </c>
      <c r="S33" s="7">
        <v>48</v>
      </c>
    </row>
    <row r="34" spans="4:19" ht="15.75">
      <c r="D34" s="5">
        <v>2</v>
      </c>
      <c r="E34" s="5">
        <v>24.1</v>
      </c>
      <c r="G34" s="5">
        <v>3</v>
      </c>
      <c r="H34" s="5" t="s">
        <v>262</v>
      </c>
      <c r="J34" s="5">
        <v>2</v>
      </c>
      <c r="K34" s="5">
        <v>14.1</v>
      </c>
      <c r="L34" s="21">
        <v>3</v>
      </c>
      <c r="M34" s="7" t="s">
        <v>280</v>
      </c>
      <c r="N34" s="13"/>
      <c r="O34" s="10">
        <v>16</v>
      </c>
      <c r="P34" s="7">
        <v>1.59</v>
      </c>
      <c r="Q34" s="7">
        <v>5.29</v>
      </c>
      <c r="R34" s="7">
        <v>13.19</v>
      </c>
      <c r="S34" s="7">
        <v>51.99</v>
      </c>
    </row>
    <row r="35" spans="4:19" ht="15.75">
      <c r="D35" s="5">
        <v>2</v>
      </c>
      <c r="E35" s="5">
        <v>24.5</v>
      </c>
      <c r="G35" s="5">
        <v>3</v>
      </c>
      <c r="H35" s="5" t="s">
        <v>128</v>
      </c>
      <c r="J35" s="5">
        <v>2</v>
      </c>
      <c r="K35" s="5">
        <v>14.5</v>
      </c>
      <c r="L35" s="21">
        <v>3</v>
      </c>
      <c r="M35" s="7" t="s">
        <v>131</v>
      </c>
      <c r="N35" s="13"/>
      <c r="O35" s="10">
        <v>17</v>
      </c>
      <c r="P35" s="7">
        <v>1.6</v>
      </c>
      <c r="Q35" s="7">
        <v>5.3</v>
      </c>
      <c r="R35" s="7">
        <v>13.2</v>
      </c>
      <c r="S35" s="7">
        <v>52</v>
      </c>
    </row>
    <row r="36" spans="4:19" ht="15.75">
      <c r="D36" s="5">
        <v>1</v>
      </c>
      <c r="E36" s="5">
        <v>24.6</v>
      </c>
      <c r="G36" s="5">
        <v>2</v>
      </c>
      <c r="H36" s="5" t="s">
        <v>261</v>
      </c>
      <c r="J36" s="5">
        <v>1</v>
      </c>
      <c r="K36" s="5">
        <v>14.6</v>
      </c>
      <c r="L36" s="21">
        <v>2</v>
      </c>
      <c r="M36" s="7" t="s">
        <v>279</v>
      </c>
      <c r="N36" s="13"/>
      <c r="O36" s="10">
        <v>17</v>
      </c>
      <c r="P36" s="7">
        <v>1.61</v>
      </c>
      <c r="Q36" s="7">
        <v>5.39</v>
      </c>
      <c r="R36" s="7">
        <v>13.59</v>
      </c>
      <c r="S36" s="7">
        <v>55.99</v>
      </c>
    </row>
    <row r="37" spans="4:19" ht="15.75">
      <c r="D37" s="5">
        <v>1</v>
      </c>
      <c r="E37" s="5">
        <v>25</v>
      </c>
      <c r="G37" s="5">
        <v>2</v>
      </c>
      <c r="H37" s="5" t="s">
        <v>135</v>
      </c>
      <c r="J37" s="5">
        <v>1</v>
      </c>
      <c r="K37" s="5">
        <v>15</v>
      </c>
      <c r="L37" s="21">
        <v>2</v>
      </c>
      <c r="M37" s="7" t="s">
        <v>138</v>
      </c>
      <c r="N37" s="13"/>
      <c r="O37" s="10">
        <v>18</v>
      </c>
      <c r="P37" s="7">
        <v>1.62</v>
      </c>
      <c r="Q37" s="7">
        <v>5.4</v>
      </c>
      <c r="R37" s="7">
        <v>13.6</v>
      </c>
      <c r="S37" s="7">
        <v>56</v>
      </c>
    </row>
    <row r="38" spans="4:19" ht="15.75">
      <c r="D38" s="5">
        <v>0</v>
      </c>
      <c r="E38" s="5">
        <v>25.1</v>
      </c>
      <c r="G38" s="5">
        <v>1</v>
      </c>
      <c r="H38" s="5" t="s">
        <v>260</v>
      </c>
      <c r="J38" s="11">
        <v>0</v>
      </c>
      <c r="K38" s="5">
        <v>15.1</v>
      </c>
      <c r="L38" s="21">
        <v>1</v>
      </c>
      <c r="M38" s="7" t="s">
        <v>278</v>
      </c>
      <c r="N38" s="13"/>
      <c r="O38" s="10">
        <v>18</v>
      </c>
      <c r="P38" s="7">
        <v>1.63</v>
      </c>
      <c r="Q38" s="7">
        <v>5.49</v>
      </c>
      <c r="R38" s="7">
        <v>13.99</v>
      </c>
      <c r="S38" s="7">
        <v>59.99</v>
      </c>
    </row>
    <row r="39" spans="4:19" ht="15.75">
      <c r="D39" s="12"/>
      <c r="G39" s="5">
        <v>1</v>
      </c>
      <c r="H39" s="5" t="s">
        <v>141</v>
      </c>
      <c r="L39" s="21">
        <v>1</v>
      </c>
      <c r="M39" s="7" t="s">
        <v>144</v>
      </c>
      <c r="N39" s="13"/>
      <c r="O39" s="10">
        <v>19</v>
      </c>
      <c r="P39" s="7">
        <v>1.64</v>
      </c>
      <c r="Q39" s="7">
        <v>5.5</v>
      </c>
      <c r="R39" s="7">
        <v>14</v>
      </c>
      <c r="S39" s="7">
        <v>60</v>
      </c>
    </row>
    <row r="40" spans="4:19" ht="15.75">
      <c r="D40" s="12"/>
      <c r="G40" s="5">
        <v>0</v>
      </c>
      <c r="H40" s="5" t="s">
        <v>242</v>
      </c>
      <c r="L40" s="22">
        <v>0</v>
      </c>
      <c r="M40" s="7" t="s">
        <v>243</v>
      </c>
      <c r="N40" s="13"/>
      <c r="O40" s="10">
        <v>20</v>
      </c>
      <c r="P40" s="7">
        <v>1.65</v>
      </c>
      <c r="Q40" s="7">
        <v>5.51</v>
      </c>
      <c r="R40" s="7">
        <v>14.01</v>
      </c>
      <c r="S40" s="7">
        <v>60.01</v>
      </c>
    </row>
    <row r="41" spans="4:14" ht="15.75">
      <c r="D41" s="12"/>
      <c r="M41" s="20"/>
      <c r="N41" s="23"/>
    </row>
    <row r="42" ht="15.75">
      <c r="D42" s="12"/>
    </row>
    <row r="43" ht="15.75">
      <c r="D43" s="12"/>
    </row>
    <row r="44" ht="15.75">
      <c r="D44" s="12"/>
    </row>
    <row r="45" ht="15.75">
      <c r="D45" s="12"/>
    </row>
  </sheetData>
  <sheetProtection password="F735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39"/>
  <sheetViews>
    <sheetView tabSelected="1" zoomScalePageLayoutView="0" workbookViewId="0" topLeftCell="A1">
      <pane xSplit="5" ySplit="7" topLeftCell="F2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35" sqref="A35"/>
    </sheetView>
  </sheetViews>
  <sheetFormatPr defaultColWidth="9.140625" defaultRowHeight="15"/>
  <cols>
    <col min="1" max="1" width="5.57421875" style="140" customWidth="1"/>
    <col min="2" max="2" width="31.7109375" style="14" customWidth="1"/>
    <col min="3" max="3" width="10.57421875" style="140" customWidth="1"/>
    <col min="4" max="4" width="10.8515625" style="140" customWidth="1"/>
    <col min="5" max="5" width="20.421875" style="152" customWidth="1"/>
    <col min="6" max="6" width="6.57421875" style="19" customWidth="1"/>
    <col min="7" max="7" width="5.7109375" style="17" bestFit="1" customWidth="1"/>
    <col min="8" max="8" width="5.28125" style="19" hidden="1" customWidth="1"/>
    <col min="9" max="9" width="5.7109375" style="15" hidden="1" customWidth="1"/>
    <col min="10" max="10" width="6.7109375" style="18" customWidth="1"/>
    <col min="11" max="11" width="5.7109375" style="15" bestFit="1" customWidth="1"/>
    <col min="12" max="12" width="6.28125" style="18" customWidth="1"/>
    <col min="13" max="13" width="5.7109375" style="15" customWidth="1"/>
    <col min="14" max="14" width="5.28125" style="0" hidden="1" customWidth="1"/>
    <col min="15" max="15" width="5.7109375" style="15" hidden="1" customWidth="1"/>
    <col min="16" max="16" width="6.28125" style="9" customWidth="1"/>
    <col min="17" max="17" width="5.7109375" style="15" customWidth="1"/>
    <col min="18" max="18" width="6.57421875" style="25" customWidth="1"/>
    <col min="19" max="19" width="5.7109375" style="15" bestFit="1" customWidth="1"/>
    <col min="20" max="20" width="6.00390625" style="25" customWidth="1"/>
    <col min="21" max="21" width="6.57421875" style="15" customWidth="1"/>
    <col min="22" max="22" width="5.7109375" style="0" customWidth="1"/>
    <col min="23" max="23" width="5.7109375" style="15" customWidth="1"/>
    <col min="24" max="24" width="7.00390625" style="24" bestFit="1" customWidth="1"/>
  </cols>
  <sheetData>
    <row r="1" spans="1:32" s="26" customFormat="1" ht="15.75">
      <c r="A1" s="591" t="s">
        <v>366</v>
      </c>
      <c r="B1" s="591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29"/>
      <c r="Z1" s="29"/>
      <c r="AA1" s="29"/>
      <c r="AB1" s="29"/>
      <c r="AC1" s="29"/>
      <c r="AD1" s="29"/>
      <c r="AE1" s="29"/>
      <c r="AF1" s="29"/>
    </row>
    <row r="2" spans="1:24" ht="15">
      <c r="A2" s="593" t="s">
        <v>334</v>
      </c>
      <c r="B2" s="593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8.75">
      <c r="A3" s="595" t="s">
        <v>332</v>
      </c>
      <c r="B3" s="595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</row>
    <row r="4" spans="1:32" s="26" customFormat="1" ht="15" customHeight="1">
      <c r="A4" s="597" t="s">
        <v>368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29"/>
      <c r="Z4" s="29"/>
      <c r="AA4" s="29"/>
      <c r="AB4" s="29"/>
      <c r="AC4" s="29"/>
      <c r="AD4" s="29"/>
      <c r="AE4" s="29"/>
      <c r="AF4" s="29"/>
    </row>
    <row r="5" spans="1:32" s="26" customFormat="1" ht="15" customHeight="1" thickBot="1">
      <c r="A5" s="605" t="s">
        <v>636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42"/>
      <c r="Z5" s="42"/>
      <c r="AA5" s="42"/>
      <c r="AB5" s="42"/>
      <c r="AC5" s="42"/>
      <c r="AD5" s="42"/>
      <c r="AE5" s="42"/>
      <c r="AF5" s="42"/>
    </row>
    <row r="6" spans="1:24" ht="33.75" customHeight="1">
      <c r="A6" s="317" t="s">
        <v>255</v>
      </c>
      <c r="B6" s="86" t="s">
        <v>365</v>
      </c>
      <c r="C6" s="150" t="s">
        <v>367</v>
      </c>
      <c r="D6" s="91" t="s">
        <v>362</v>
      </c>
      <c r="E6" s="151" t="s">
        <v>363</v>
      </c>
      <c r="F6" s="612" t="s">
        <v>245</v>
      </c>
      <c r="G6" s="609"/>
      <c r="H6" s="610" t="s">
        <v>248</v>
      </c>
      <c r="I6" s="614"/>
      <c r="J6" s="612" t="s">
        <v>249</v>
      </c>
      <c r="K6" s="613"/>
      <c r="L6" s="610" t="s">
        <v>257</v>
      </c>
      <c r="M6" s="614"/>
      <c r="N6" s="608" t="s">
        <v>250</v>
      </c>
      <c r="O6" s="609"/>
      <c r="P6" s="610" t="s">
        <v>251</v>
      </c>
      <c r="Q6" s="614"/>
      <c r="R6" s="608" t="s">
        <v>252</v>
      </c>
      <c r="S6" s="609"/>
      <c r="T6" s="610" t="s">
        <v>253</v>
      </c>
      <c r="U6" s="611"/>
      <c r="V6" s="612" t="s">
        <v>254</v>
      </c>
      <c r="W6" s="613"/>
      <c r="X6" s="88" t="s">
        <v>258</v>
      </c>
    </row>
    <row r="7" spans="1:25" s="2" customFormat="1" ht="18.75" thickBot="1">
      <c r="A7" s="298"/>
      <c r="B7" s="299"/>
      <c r="C7" s="300"/>
      <c r="D7" s="300"/>
      <c r="E7" s="301"/>
      <c r="F7" s="232" t="s">
        <v>331</v>
      </c>
      <c r="G7" s="233" t="s">
        <v>247</v>
      </c>
      <c r="H7" s="234" t="s">
        <v>246</v>
      </c>
      <c r="I7" s="235" t="s">
        <v>247</v>
      </c>
      <c r="J7" s="232" t="s">
        <v>331</v>
      </c>
      <c r="K7" s="236" t="s">
        <v>247</v>
      </c>
      <c r="L7" s="234" t="s">
        <v>331</v>
      </c>
      <c r="M7" s="235" t="s">
        <v>247</v>
      </c>
      <c r="N7" s="237" t="s">
        <v>331</v>
      </c>
      <c r="O7" s="233" t="s">
        <v>247</v>
      </c>
      <c r="P7" s="234" t="s">
        <v>331</v>
      </c>
      <c r="Q7" s="235" t="s">
        <v>247</v>
      </c>
      <c r="R7" s="238" t="s">
        <v>331</v>
      </c>
      <c r="S7" s="233" t="s">
        <v>247</v>
      </c>
      <c r="T7" s="239" t="s">
        <v>331</v>
      </c>
      <c r="U7" s="240" t="s">
        <v>247</v>
      </c>
      <c r="V7" s="232" t="s">
        <v>331</v>
      </c>
      <c r="W7" s="236" t="s">
        <v>247</v>
      </c>
      <c r="X7" s="241"/>
      <c r="Y7" s="1"/>
    </row>
    <row r="8" spans="1:26" ht="21.75" customHeight="1">
      <c r="A8" s="118">
        <v>1</v>
      </c>
      <c r="B8" s="311" t="s">
        <v>572</v>
      </c>
      <c r="C8" s="199">
        <v>2004</v>
      </c>
      <c r="D8" s="199">
        <v>357535</v>
      </c>
      <c r="E8" s="303" t="s">
        <v>574</v>
      </c>
      <c r="F8" s="109"/>
      <c r="G8" s="121">
        <f>LOOKUP(F8,SCORE3!B:B,SCORE3!A:A)</f>
        <v>0</v>
      </c>
      <c r="H8" s="109"/>
      <c r="I8" s="108">
        <f>LOOKUP(H8,SCORE1!E:E,SCORE1!D:D)</f>
        <v>0</v>
      </c>
      <c r="J8" s="109"/>
      <c r="K8" s="121">
        <f>LOOKUP(J8,SCORE3!D:D,SCORE3!A:A)</f>
        <v>0</v>
      </c>
      <c r="L8" s="496">
        <v>10.54</v>
      </c>
      <c r="M8" s="110">
        <f>LOOKUP(L8,SCORE3!C:C,SCORE3!A:A)</f>
        <v>85</v>
      </c>
      <c r="N8" s="109"/>
      <c r="O8" s="108">
        <f>LOOKUP(N8,SCORE1!M:M,SCORE1!L:L)</f>
        <v>0</v>
      </c>
      <c r="P8" s="107">
        <v>1.3</v>
      </c>
      <c r="Q8" s="110">
        <f>LOOKUP(P8,SCORE3!K:K,SCORE3!L:L)</f>
        <v>65</v>
      </c>
      <c r="R8" s="107"/>
      <c r="S8" s="121">
        <f>LOOKUP(R8,SCORE3!G:G,SCORE3!E:E)</f>
        <v>0</v>
      </c>
      <c r="T8" s="107">
        <v>6.12</v>
      </c>
      <c r="U8" s="110">
        <f>LOOKUP(T8,SCORE3!H:H,SCORE3!E:E)</f>
        <v>25</v>
      </c>
      <c r="V8" s="109"/>
      <c r="W8" s="121">
        <f>LOOKUP(V8,SCORE3!I:I,SCORE3!E:E)</f>
        <v>0</v>
      </c>
      <c r="X8" s="124">
        <f>G8+I8+K8+M8+O8+Q8+S8+U8+W8</f>
        <v>175</v>
      </c>
      <c r="Y8" s="16"/>
      <c r="Z8" s="16"/>
    </row>
    <row r="9" spans="1:26" ht="21.75" customHeight="1">
      <c r="A9" s="292">
        <v>2</v>
      </c>
      <c r="B9" s="312" t="s">
        <v>519</v>
      </c>
      <c r="C9" s="306">
        <v>2004</v>
      </c>
      <c r="D9" s="306">
        <v>363278</v>
      </c>
      <c r="E9" s="210" t="s">
        <v>510</v>
      </c>
      <c r="F9" s="113"/>
      <c r="G9" s="122">
        <f>LOOKUP(F9,SCORE3!B:B,SCORE3!A:A)</f>
        <v>0</v>
      </c>
      <c r="H9" s="113"/>
      <c r="I9" s="112">
        <f>LOOKUP(H9,SCORE1!E:E,SCORE1!D:D)</f>
        <v>0</v>
      </c>
      <c r="J9" s="113" t="s">
        <v>836</v>
      </c>
      <c r="K9" s="122">
        <f>LOOKUP(J9,SCORE3!D:D,SCORE3!A:A)</f>
        <v>85</v>
      </c>
      <c r="L9" s="497"/>
      <c r="M9" s="114">
        <f>LOOKUP(L9,SCORE3!C:C,SCORE3!A:A)</f>
        <v>0</v>
      </c>
      <c r="N9" s="113"/>
      <c r="O9" s="112">
        <f>LOOKUP(N9,SCORE1!M:M,SCORE1!L:L)</f>
        <v>0</v>
      </c>
      <c r="P9" s="111">
        <v>1.2</v>
      </c>
      <c r="Q9" s="114">
        <f>LOOKUP(P9,SCORE3!K:K,SCORE3!L:L)</f>
        <v>45</v>
      </c>
      <c r="R9" s="111"/>
      <c r="S9" s="122">
        <f>LOOKUP(R9,SCORE3!G:G,SCORE3!E:E)</f>
        <v>0</v>
      </c>
      <c r="T9" s="111">
        <v>7.34</v>
      </c>
      <c r="U9" s="114">
        <f>LOOKUP(T9,SCORE3!H:H,SCORE3!E:E)</f>
        <v>35</v>
      </c>
      <c r="V9" s="113"/>
      <c r="W9" s="122">
        <f>LOOKUP(V9,SCORE3!I:I,SCORE3!E:E)</f>
        <v>0</v>
      </c>
      <c r="X9" s="124">
        <f>G9+I9+K9+M9+O9+Q9+S9+U9+W9</f>
        <v>165</v>
      </c>
      <c r="Y9" s="16"/>
      <c r="Z9" s="16"/>
    </row>
    <row r="10" spans="1:26" ht="21.75" customHeight="1">
      <c r="A10" s="119">
        <v>3</v>
      </c>
      <c r="B10" s="313" t="s">
        <v>427</v>
      </c>
      <c r="C10" s="186">
        <v>2004</v>
      </c>
      <c r="D10" s="186">
        <v>357032</v>
      </c>
      <c r="E10" s="158" t="s">
        <v>428</v>
      </c>
      <c r="F10" s="113"/>
      <c r="G10" s="122">
        <f>LOOKUP(F10,'[1]SCORE3'!B:B,'[1]SCORE3'!A:A)</f>
        <v>0</v>
      </c>
      <c r="H10" s="113"/>
      <c r="I10" s="112" t="e">
        <f>LOOKUP(H10,'[1]SCORE1'!E:E,'[1]SCORE1'!D:D)</f>
        <v>#REF!</v>
      </c>
      <c r="J10" s="113"/>
      <c r="K10" s="122">
        <f>LOOKUP(J10,'[1]SCORE3'!D:D,'[1]SCORE3'!A:A)</f>
        <v>0</v>
      </c>
      <c r="L10" s="497">
        <v>13.08</v>
      </c>
      <c r="M10" s="114">
        <f>LOOKUP(L10,'[1]SCORE3'!C:C,'[1]SCORE3'!A:A)</f>
        <v>45</v>
      </c>
      <c r="N10" s="113"/>
      <c r="O10" s="112" t="e">
        <f>LOOKUP(N10,'[1]SCORE1'!M:M,'[1]SCORE1'!L:L)</f>
        <v>#REF!</v>
      </c>
      <c r="P10" s="111">
        <v>1.4</v>
      </c>
      <c r="Q10" s="114">
        <f>LOOKUP(P10,'[1]SCORE3'!K:K,'[1]SCORE3'!L:L)</f>
        <v>85</v>
      </c>
      <c r="R10" s="111"/>
      <c r="S10" s="122">
        <f>LOOKUP(R10,'[1]SCORE3'!G:G,'[1]SCORE3'!E:E)</f>
        <v>0</v>
      </c>
      <c r="T10" s="111">
        <v>5.63</v>
      </c>
      <c r="U10" s="114">
        <f>LOOKUP(T10,'[1]SCORE3'!H:H,'[1]SCORE3'!E:E)</f>
        <v>20</v>
      </c>
      <c r="V10" s="113"/>
      <c r="W10" s="122">
        <f>LOOKUP(V10,'[1]SCORE3'!I:I,'[1]SCORE3'!E:E)</f>
        <v>0</v>
      </c>
      <c r="X10" s="124">
        <f>+K10+M10+Q10+U10</f>
        <v>150</v>
      </c>
      <c r="Y10" s="16"/>
      <c r="Z10" s="16"/>
    </row>
    <row r="11" spans="1:26" ht="21.75" customHeight="1">
      <c r="A11" s="304">
        <v>3</v>
      </c>
      <c r="B11" s="313" t="s">
        <v>514</v>
      </c>
      <c r="C11" s="186">
        <v>2004</v>
      </c>
      <c r="D11" s="186">
        <v>349918</v>
      </c>
      <c r="E11" s="210" t="s">
        <v>510</v>
      </c>
      <c r="F11" s="113"/>
      <c r="G11" s="122">
        <f>LOOKUP(F11,SCORE3!B:B,SCORE3!A:A)</f>
        <v>0</v>
      </c>
      <c r="H11" s="113"/>
      <c r="I11" s="112">
        <f>LOOKUP(H11,SCORE1!E:E,SCORE1!D:D)</f>
        <v>0</v>
      </c>
      <c r="J11" s="113" t="s">
        <v>837</v>
      </c>
      <c r="K11" s="122">
        <f>LOOKUP(J11,SCORE3!D:D,SCORE3!A:A)</f>
        <v>45</v>
      </c>
      <c r="L11" s="497"/>
      <c r="M11" s="114">
        <f>LOOKUP(L11,SCORE3!C:C,SCORE3!A:A)</f>
        <v>0</v>
      </c>
      <c r="N11" s="113"/>
      <c r="O11" s="112">
        <f>LOOKUP(N11,SCORE1!M:M,SCORE1!L:L)</f>
        <v>0</v>
      </c>
      <c r="P11" s="111">
        <v>1.2</v>
      </c>
      <c r="Q11" s="114">
        <f>LOOKUP(P11,SCORE3!K:K,SCORE3!L:L)</f>
        <v>45</v>
      </c>
      <c r="R11" s="111"/>
      <c r="S11" s="122">
        <f>LOOKUP(R11,SCORE3!G:G,SCORE3!E:E)</f>
        <v>0</v>
      </c>
      <c r="T11" s="111">
        <v>9.57</v>
      </c>
      <c r="U11" s="114">
        <f>LOOKUP(T11,SCORE3!H:H,SCORE3!E:E)</f>
        <v>60</v>
      </c>
      <c r="V11" s="113"/>
      <c r="W11" s="122">
        <f>LOOKUP(V11,SCORE3!I:I,SCORE3!E:E)</f>
        <v>0</v>
      </c>
      <c r="X11" s="124">
        <f>G11+I11+K11+M11+O11+Q11+S11+U11+W11</f>
        <v>150</v>
      </c>
      <c r="Y11" s="16"/>
      <c r="Z11" s="16"/>
    </row>
    <row r="12" spans="1:26" ht="21.75" customHeight="1">
      <c r="A12" s="119">
        <v>5</v>
      </c>
      <c r="B12" s="313" t="s">
        <v>571</v>
      </c>
      <c r="C12" s="186">
        <v>2004</v>
      </c>
      <c r="D12" s="186">
        <v>362447</v>
      </c>
      <c r="E12" s="210" t="s">
        <v>574</v>
      </c>
      <c r="F12" s="113"/>
      <c r="G12" s="122">
        <f>LOOKUP(F12,'[1]SCORE3'!B:B,'[1]SCORE3'!A:A)</f>
        <v>0</v>
      </c>
      <c r="H12" s="113"/>
      <c r="I12" s="112" t="e">
        <f>LOOKUP(H12,'[1]SCORE1'!E:E,'[1]SCORE1'!D:D)</f>
        <v>#REF!</v>
      </c>
      <c r="J12" s="113"/>
      <c r="K12" s="122">
        <f>LOOKUP(J12,'[1]SCORE3'!D:D,'[1]SCORE3'!A:A)</f>
        <v>0</v>
      </c>
      <c r="L12" s="497">
        <v>11.35</v>
      </c>
      <c r="M12" s="114">
        <f>LOOKUP(L12,'[1]SCORE3'!C:C,'[1]SCORE3'!A:A)</f>
        <v>75</v>
      </c>
      <c r="N12" s="113"/>
      <c r="O12" s="112" t="e">
        <f>LOOKUP(N12,'[1]SCORE1'!M:M,'[1]SCORE1'!L:L)</f>
        <v>#REF!</v>
      </c>
      <c r="P12" s="111">
        <v>1.1</v>
      </c>
      <c r="Q12" s="114">
        <f>LOOKUP(P12,'[1]SCORE3'!K:K,'[1]SCORE3'!L:L)</f>
        <v>35</v>
      </c>
      <c r="R12" s="111"/>
      <c r="S12" s="122">
        <f>LOOKUP(R12,'[1]SCORE3'!G:G,'[1]SCORE3'!E:E)</f>
        <v>0</v>
      </c>
      <c r="T12" s="111">
        <v>7.16</v>
      </c>
      <c r="U12" s="114">
        <f>LOOKUP(T12,'[1]SCORE3'!H:H,'[1]SCORE3'!E:E)</f>
        <v>35</v>
      </c>
      <c r="V12" s="113"/>
      <c r="W12" s="122">
        <f>LOOKUP(V12,'[1]SCORE3'!I:I,'[1]SCORE3'!E:E)</f>
        <v>0</v>
      </c>
      <c r="X12" s="124">
        <f>+K12+M12+Q12+U12</f>
        <v>145</v>
      </c>
      <c r="Y12" s="16"/>
      <c r="Z12" s="16"/>
    </row>
    <row r="13" spans="1:26" ht="21.75" customHeight="1">
      <c r="A13" s="304">
        <v>6</v>
      </c>
      <c r="B13" s="313" t="s">
        <v>517</v>
      </c>
      <c r="C13" s="186">
        <v>2004</v>
      </c>
      <c r="D13" s="186">
        <v>361021</v>
      </c>
      <c r="E13" s="210" t="s">
        <v>510</v>
      </c>
      <c r="F13" s="113"/>
      <c r="G13" s="122">
        <f>LOOKUP(F13,'[1]SCORE3'!B:B,'[1]SCORE3'!A:A)</f>
        <v>0</v>
      </c>
      <c r="H13" s="113"/>
      <c r="I13" s="112" t="e">
        <f>LOOKUP(H13,'[1]SCORE1'!E:E,'[1]SCORE1'!D:D)</f>
        <v>#REF!</v>
      </c>
      <c r="J13" s="113" t="s">
        <v>306</v>
      </c>
      <c r="K13" s="122">
        <f>LOOKUP(J13,'[1]SCORE3'!D:D,'[1]SCORE3'!A:A)</f>
        <v>50</v>
      </c>
      <c r="L13" s="497"/>
      <c r="M13" s="114">
        <f>LOOKUP(L13,'[1]SCORE3'!C:C,'[1]SCORE3'!A:A)</f>
        <v>0</v>
      </c>
      <c r="N13" s="113"/>
      <c r="O13" s="112" t="e">
        <f>LOOKUP(N13,'[1]SCORE1'!M:M,'[1]SCORE1'!L:L)</f>
        <v>#REF!</v>
      </c>
      <c r="P13" s="111">
        <v>1</v>
      </c>
      <c r="Q13" s="114">
        <f>LOOKUP(P13,'[1]SCORE3'!K:K,'[1]SCORE3'!L:L)</f>
        <v>20</v>
      </c>
      <c r="R13" s="111"/>
      <c r="S13" s="122">
        <f>LOOKUP(R13,'[1]SCORE3'!G:G,'[1]SCORE3'!E:E)</f>
        <v>0</v>
      </c>
      <c r="T13" s="111">
        <v>10.41</v>
      </c>
      <c r="U13" s="114">
        <f>LOOKUP(T13,'[1]SCORE3'!H:H,'[1]SCORE3'!E:E)</f>
        <v>65</v>
      </c>
      <c r="V13" s="113"/>
      <c r="W13" s="122">
        <f>LOOKUP(V13,'[1]SCORE3'!I:I,'[1]SCORE3'!E:E)</f>
        <v>0</v>
      </c>
      <c r="X13" s="124">
        <f>K13++Q13+U13</f>
        <v>135</v>
      </c>
      <c r="Y13" s="16"/>
      <c r="Z13" s="16"/>
    </row>
    <row r="14" spans="1:26" ht="21.75" customHeight="1">
      <c r="A14" s="119">
        <v>6</v>
      </c>
      <c r="B14" s="313" t="s">
        <v>437</v>
      </c>
      <c r="C14" s="186">
        <v>2004</v>
      </c>
      <c r="D14" s="186">
        <v>368097</v>
      </c>
      <c r="E14" s="186" t="s">
        <v>641</v>
      </c>
      <c r="F14" s="113"/>
      <c r="G14" s="122">
        <f>LOOKUP(F14,SCORE3!B:B,SCORE3!A:A)</f>
        <v>0</v>
      </c>
      <c r="H14" s="113"/>
      <c r="I14" s="112">
        <f>LOOKUP(H14,SCORE1!E:E,SCORE1!D:D)</f>
        <v>0</v>
      </c>
      <c r="J14" s="113"/>
      <c r="K14" s="122">
        <f>LOOKUP(J14,SCORE3!D:D,SCORE3!A:A)</f>
        <v>0</v>
      </c>
      <c r="L14" s="497">
        <v>13.12</v>
      </c>
      <c r="M14" s="114">
        <f>LOOKUP(L14,SCORE3!C:C,SCORE3!A:A)</f>
        <v>45</v>
      </c>
      <c r="N14" s="113"/>
      <c r="O14" s="112">
        <f>LOOKUP(N14,SCORE1!M:M,SCORE1!L:L)</f>
        <v>0</v>
      </c>
      <c r="P14" s="111">
        <v>1</v>
      </c>
      <c r="Q14" s="114">
        <f>LOOKUP(P14,SCORE3!K:K,SCORE3!L:L)</f>
        <v>20</v>
      </c>
      <c r="R14" s="111"/>
      <c r="S14" s="122">
        <f>LOOKUP(R14,SCORE3!G:G,SCORE3!E:E)</f>
        <v>0</v>
      </c>
      <c r="T14" s="111">
        <v>10.9</v>
      </c>
      <c r="U14" s="114">
        <f>LOOKUP(T14,SCORE3!H:H,SCORE3!E:E)</f>
        <v>70</v>
      </c>
      <c r="V14" s="113"/>
      <c r="W14" s="122">
        <f>LOOKUP(V14,SCORE3!I:I,SCORE3!E:E)</f>
        <v>0</v>
      </c>
      <c r="X14" s="124">
        <f>G14+I14+K14+M14+O14+Q14+S14+U14+W14</f>
        <v>135</v>
      </c>
      <c r="Y14" s="16"/>
      <c r="Z14" s="16"/>
    </row>
    <row r="15" spans="1:26" ht="21.75" customHeight="1">
      <c r="A15" s="304">
        <v>8</v>
      </c>
      <c r="B15" s="314" t="s">
        <v>421</v>
      </c>
      <c r="C15" s="307">
        <v>2004</v>
      </c>
      <c r="D15" s="307">
        <v>344480</v>
      </c>
      <c r="E15" s="158" t="s">
        <v>426</v>
      </c>
      <c r="F15" s="113"/>
      <c r="G15" s="122">
        <f>LOOKUP(F15,SCORE3!B:B,SCORE3!A:A)</f>
        <v>0</v>
      </c>
      <c r="H15" s="113"/>
      <c r="I15" s="112">
        <f>LOOKUP(H15,SCORE1!E:E,SCORE1!D:D)</f>
        <v>0</v>
      </c>
      <c r="J15" s="113" t="s">
        <v>135</v>
      </c>
      <c r="K15" s="122">
        <f>LOOKUP(J15,SCORE3!D:D,SCORE3!A:A)</f>
        <v>60</v>
      </c>
      <c r="L15" s="497"/>
      <c r="M15" s="114">
        <f>LOOKUP(L15,SCORE3!C:C,SCORE3!A:A)</f>
        <v>0</v>
      </c>
      <c r="N15" s="113"/>
      <c r="O15" s="112">
        <f>LOOKUP(N15,SCORE1!M:M,SCORE1!L:L)</f>
        <v>0</v>
      </c>
      <c r="P15" s="111">
        <v>1.2</v>
      </c>
      <c r="Q15" s="114">
        <f>LOOKUP(P15,SCORE3!K:K,SCORE3!L:L)</f>
        <v>45</v>
      </c>
      <c r="R15" s="111"/>
      <c r="S15" s="122">
        <f>LOOKUP(R15,SCORE3!G:G,SCORE3!E:E)</f>
        <v>0</v>
      </c>
      <c r="T15" s="111">
        <v>6.02</v>
      </c>
      <c r="U15" s="114">
        <f>LOOKUP(T15,SCORE3!H:H,SCORE3!E:E)</f>
        <v>25</v>
      </c>
      <c r="V15" s="113"/>
      <c r="W15" s="122">
        <f>LOOKUP(V15,SCORE3!I:I,SCORE3!E:E)</f>
        <v>0</v>
      </c>
      <c r="X15" s="124">
        <f>G15+I15+K15+M15+O15+Q15+S15+U15+W15</f>
        <v>130</v>
      </c>
      <c r="Y15" s="16"/>
      <c r="Z15" s="16"/>
    </row>
    <row r="16" spans="1:26" ht="21.75" customHeight="1">
      <c r="A16" s="119">
        <v>9</v>
      </c>
      <c r="B16" s="313" t="s">
        <v>573</v>
      </c>
      <c r="C16" s="186">
        <v>2005</v>
      </c>
      <c r="D16" s="186">
        <v>362834</v>
      </c>
      <c r="E16" s="210" t="s">
        <v>574</v>
      </c>
      <c r="F16" s="113"/>
      <c r="G16" s="122">
        <f>LOOKUP(F16,SCORE3!B:B,SCORE3!A:A)</f>
        <v>0</v>
      </c>
      <c r="H16" s="113"/>
      <c r="I16" s="112">
        <f>LOOKUP(H16,SCORE1!E:E,SCORE1!D:D)</f>
        <v>0</v>
      </c>
      <c r="J16" s="113" t="s">
        <v>300</v>
      </c>
      <c r="K16" s="122">
        <f>LOOKUP(J16,SCORE3!D:D,SCORE3!A:A)</f>
        <v>70</v>
      </c>
      <c r="L16" s="497"/>
      <c r="M16" s="114">
        <f>LOOKUP(L16,SCORE3!C:C,SCORE3!A:A)</f>
        <v>0</v>
      </c>
      <c r="N16" s="113"/>
      <c r="O16" s="112">
        <f>LOOKUP(N16,SCORE1!M:M,SCORE1!L:L)</f>
        <v>0</v>
      </c>
      <c r="P16" s="111">
        <v>1</v>
      </c>
      <c r="Q16" s="114">
        <f>LOOKUP(P16,SCORE3!K:K,SCORE3!L:L)</f>
        <v>20</v>
      </c>
      <c r="R16" s="111"/>
      <c r="S16" s="122">
        <f>LOOKUP(R16,SCORE3!G:G,SCORE3!E:E)</f>
        <v>0</v>
      </c>
      <c r="T16" s="111">
        <v>6.04</v>
      </c>
      <c r="U16" s="114">
        <f>LOOKUP(T16,SCORE3!H:H,SCORE3!E:E)</f>
        <v>25</v>
      </c>
      <c r="V16" s="113"/>
      <c r="W16" s="122">
        <f>LOOKUP(V16,SCORE3!I:I,SCORE3!E:E)</f>
        <v>0</v>
      </c>
      <c r="X16" s="124">
        <f>G16+I16+K16+M16+O16+Q16+S16+U16+W16</f>
        <v>115</v>
      </c>
      <c r="Y16" s="16"/>
      <c r="Z16" s="16"/>
    </row>
    <row r="17" spans="1:26" ht="21.75" customHeight="1">
      <c r="A17" s="304">
        <v>10</v>
      </c>
      <c r="B17" s="180" t="s">
        <v>511</v>
      </c>
      <c r="C17" s="159">
        <v>2004</v>
      </c>
      <c r="D17" s="159">
        <v>348813</v>
      </c>
      <c r="E17" s="210" t="s">
        <v>510</v>
      </c>
      <c r="F17" s="113"/>
      <c r="G17" s="122">
        <f>LOOKUP(F17,'[1]SCORE3'!B:B,'[1]SCORE3'!A:A)</f>
        <v>0</v>
      </c>
      <c r="H17" s="113"/>
      <c r="I17" s="112" t="e">
        <f>LOOKUP(H17,'[1]SCORE1'!E:E,'[1]SCORE1'!D:D)</f>
        <v>#REF!</v>
      </c>
      <c r="J17" s="113" t="s">
        <v>755</v>
      </c>
      <c r="K17" s="122">
        <f>LOOKUP(J17,'[1]SCORE3'!D:D,'[1]SCORE3'!A:A)</f>
        <v>75</v>
      </c>
      <c r="L17" s="497"/>
      <c r="M17" s="114">
        <f>LOOKUP(L17,'[1]SCORE3'!C:C,'[1]SCORE3'!A:A)</f>
        <v>0</v>
      </c>
      <c r="N17" s="113"/>
      <c r="O17" s="112" t="e">
        <f>LOOKUP(N17,'[1]SCORE1'!M:M,'[1]SCORE1'!L:L)</f>
        <v>#REF!</v>
      </c>
      <c r="P17" s="111">
        <v>1</v>
      </c>
      <c r="Q17" s="114">
        <f>LOOKUP(P17,'[1]SCORE3'!K:K,'[1]SCORE3'!L:L)</f>
        <v>20</v>
      </c>
      <c r="R17" s="111"/>
      <c r="S17" s="122">
        <f>LOOKUP(R17,'[1]SCORE3'!G:G,'[1]SCORE3'!E:E)</f>
        <v>0</v>
      </c>
      <c r="T17" s="111">
        <v>5.3</v>
      </c>
      <c r="U17" s="114">
        <f>LOOKUP(T17,'[1]SCORE3'!H:H,'[1]SCORE3'!E:E)</f>
        <v>15</v>
      </c>
      <c r="V17" s="113"/>
      <c r="W17" s="122">
        <f>LOOKUP(V17,'[1]SCORE3'!I:I,'[1]SCORE3'!E:E)</f>
        <v>0</v>
      </c>
      <c r="X17" s="124">
        <f>K17++Q17+U17</f>
        <v>110</v>
      </c>
      <c r="Y17" s="16"/>
      <c r="Z17" s="16"/>
    </row>
    <row r="18" spans="1:26" ht="21.75" customHeight="1">
      <c r="A18" s="119">
        <v>10</v>
      </c>
      <c r="B18" s="313" t="s">
        <v>639</v>
      </c>
      <c r="C18" s="186">
        <v>2005</v>
      </c>
      <c r="D18" s="186">
        <v>353984</v>
      </c>
      <c r="E18" s="186" t="s">
        <v>641</v>
      </c>
      <c r="F18" s="113"/>
      <c r="G18" s="122">
        <f>LOOKUP(F18,SCORE3!B:B,SCORE3!A:A)</f>
        <v>0</v>
      </c>
      <c r="H18" s="113"/>
      <c r="I18" s="112">
        <f>LOOKUP(H18,SCORE1!E:E,SCORE1!D:D)</f>
        <v>0</v>
      </c>
      <c r="J18" s="113"/>
      <c r="K18" s="122">
        <f>LOOKUP(J18,SCORE3!D:D,SCORE3!A:A)</f>
        <v>0</v>
      </c>
      <c r="L18" s="497">
        <v>12.64</v>
      </c>
      <c r="M18" s="114">
        <f>LOOKUP(L18,SCORE3!C:C,SCORE3!A:A)</f>
        <v>50</v>
      </c>
      <c r="N18" s="113"/>
      <c r="O18" s="112">
        <f>LOOKUP(N18,SCORE1!M:M,SCORE1!L:L)</f>
        <v>0</v>
      </c>
      <c r="P18" s="111">
        <v>1.2</v>
      </c>
      <c r="Q18" s="114">
        <f>LOOKUP(P18,SCORE3!K:K,SCORE3!L:L)</f>
        <v>45</v>
      </c>
      <c r="R18" s="111"/>
      <c r="S18" s="122">
        <f>LOOKUP(R18,SCORE3!G:G,SCORE3!E:E)</f>
        <v>0</v>
      </c>
      <c r="T18" s="111">
        <v>5.31</v>
      </c>
      <c r="U18" s="114">
        <f>LOOKUP(T18,SCORE3!H:H,SCORE3!E:E)</f>
        <v>15</v>
      </c>
      <c r="V18" s="113"/>
      <c r="W18" s="122">
        <f>LOOKUP(V18,SCORE3!I:I,SCORE3!E:E)</f>
        <v>0</v>
      </c>
      <c r="X18" s="124">
        <f>G18+I18+K18+M18+O18+Q18+S18+U18+W18</f>
        <v>110</v>
      </c>
      <c r="Y18" s="16"/>
      <c r="Z18" s="16"/>
    </row>
    <row r="19" spans="1:26" ht="21.75" customHeight="1">
      <c r="A19" s="304">
        <v>10</v>
      </c>
      <c r="B19" s="313" t="s">
        <v>436</v>
      </c>
      <c r="C19" s="186">
        <v>2005</v>
      </c>
      <c r="D19" s="186">
        <v>368078</v>
      </c>
      <c r="E19" s="186" t="s">
        <v>641</v>
      </c>
      <c r="F19" s="113"/>
      <c r="G19" s="122">
        <f>LOOKUP(F19,SCORE3!B:B,SCORE3!A:A)</f>
        <v>0</v>
      </c>
      <c r="H19" s="113"/>
      <c r="I19" s="112">
        <f>LOOKUP(H19,SCORE1!E:E,SCORE1!D:D)</f>
        <v>0</v>
      </c>
      <c r="J19" s="113"/>
      <c r="K19" s="122">
        <f>LOOKUP(J19,SCORE3!D:D,SCORE3!A:A)</f>
        <v>0</v>
      </c>
      <c r="L19" s="497">
        <v>12.41</v>
      </c>
      <c r="M19" s="114">
        <f>LOOKUP(L19,SCORE3!C:C,SCORE3!A:A)</f>
        <v>55</v>
      </c>
      <c r="N19" s="113"/>
      <c r="O19" s="112">
        <f>LOOKUP(N19,SCORE1!M:M,SCORE1!L:L)</f>
        <v>0</v>
      </c>
      <c r="P19" s="111">
        <v>1.2</v>
      </c>
      <c r="Q19" s="114">
        <f>LOOKUP(P19,SCORE3!K:K,SCORE3!L:L)</f>
        <v>45</v>
      </c>
      <c r="R19" s="111"/>
      <c r="S19" s="122">
        <f>LOOKUP(R19,SCORE3!G:G,SCORE3!E:E)</f>
        <v>0</v>
      </c>
      <c r="T19" s="111">
        <v>4.82</v>
      </c>
      <c r="U19" s="114">
        <f>LOOKUP(T19,SCORE3!H:H,SCORE3!E:E)</f>
        <v>10</v>
      </c>
      <c r="V19" s="113"/>
      <c r="W19" s="122">
        <f>LOOKUP(V19,SCORE3!I:I,SCORE3!E:E)</f>
        <v>0</v>
      </c>
      <c r="X19" s="124">
        <f>G19+I19+K19+M19+O19+Q19+S19+U19+W19</f>
        <v>110</v>
      </c>
      <c r="Y19" s="16"/>
      <c r="Z19" s="16"/>
    </row>
    <row r="20" spans="1:26" ht="21.75" customHeight="1">
      <c r="A20" s="119">
        <v>13</v>
      </c>
      <c r="B20" s="314" t="s">
        <v>422</v>
      </c>
      <c r="C20" s="307">
        <v>2004</v>
      </c>
      <c r="D20" s="307">
        <v>344475</v>
      </c>
      <c r="E20" s="158" t="s">
        <v>426</v>
      </c>
      <c r="F20" s="113"/>
      <c r="G20" s="122">
        <f>LOOKUP(F20,'[1]SCORE3'!B:B,'[1]SCORE3'!A:A)</f>
        <v>0</v>
      </c>
      <c r="H20" s="113"/>
      <c r="I20" s="112" t="e">
        <f>LOOKUP(H20,'[1]SCORE1'!E:E,'[1]SCORE1'!D:D)</f>
        <v>#REF!</v>
      </c>
      <c r="J20" s="113" t="s">
        <v>758</v>
      </c>
      <c r="K20" s="122">
        <f>LOOKUP(J20,'[1]SCORE3'!D:D,'[1]SCORE3'!A:A)</f>
        <v>40</v>
      </c>
      <c r="L20" s="497"/>
      <c r="M20" s="114">
        <f>LOOKUP(L20,'[1]SCORE3'!C:C,'[1]SCORE3'!A:A)</f>
        <v>0</v>
      </c>
      <c r="N20" s="113"/>
      <c r="O20" s="112" t="e">
        <f>LOOKUP(N20,'[1]SCORE1'!M:M,'[1]SCORE1'!L:L)</f>
        <v>#REF!</v>
      </c>
      <c r="P20" s="111">
        <v>1.2</v>
      </c>
      <c r="Q20" s="114">
        <f>LOOKUP(P20,'[1]SCORE3'!K:K,'[1]SCORE3'!L:L)</f>
        <v>45</v>
      </c>
      <c r="R20" s="111"/>
      <c r="S20" s="122">
        <f>LOOKUP(R20,'[1]SCORE3'!G:G,'[1]SCORE3'!E:E)</f>
        <v>0</v>
      </c>
      <c r="T20" s="111">
        <v>5.9</v>
      </c>
      <c r="U20" s="114">
        <f>LOOKUP(T20,'[1]SCORE3'!H:H,'[1]SCORE3'!E:E)</f>
        <v>20</v>
      </c>
      <c r="V20" s="113"/>
      <c r="W20" s="122">
        <f>LOOKUP(V20,'[1]SCORE3'!I:I,'[1]SCORE3'!E:E)</f>
        <v>0</v>
      </c>
      <c r="X20" s="124">
        <f>K20++Q20+U20</f>
        <v>105</v>
      </c>
      <c r="Y20" s="16"/>
      <c r="Z20" s="16"/>
    </row>
    <row r="21" spans="1:26" ht="21.75" customHeight="1">
      <c r="A21" s="304">
        <v>14</v>
      </c>
      <c r="B21" s="313" t="s">
        <v>640</v>
      </c>
      <c r="C21" s="186">
        <v>2005</v>
      </c>
      <c r="D21" s="186">
        <v>346336</v>
      </c>
      <c r="E21" s="186" t="s">
        <v>641</v>
      </c>
      <c r="F21" s="113"/>
      <c r="G21" s="122">
        <f>LOOKUP(F21,SCORE3!B:B,SCORE3!A:A)</f>
        <v>0</v>
      </c>
      <c r="H21" s="113"/>
      <c r="I21" s="112">
        <f>LOOKUP(H21,SCORE1!E:E,SCORE1!D:D)</f>
        <v>0</v>
      </c>
      <c r="J21" s="113"/>
      <c r="K21" s="122">
        <f>LOOKUP(J21,SCORE3!D:D,SCORE3!A:A)</f>
        <v>0</v>
      </c>
      <c r="L21" s="111">
        <v>14.1</v>
      </c>
      <c r="M21" s="114">
        <f>LOOKUP(L21,SCORE3!C:C,SCORE3!A:A)</f>
        <v>25</v>
      </c>
      <c r="N21" s="113"/>
      <c r="O21" s="112">
        <f>LOOKUP(N21,SCORE1!M:M,SCORE1!L:L)</f>
        <v>0</v>
      </c>
      <c r="P21" s="111">
        <v>1.2</v>
      </c>
      <c r="Q21" s="114">
        <f>LOOKUP(P21,SCORE3!K:K,SCORE3!L:L)</f>
        <v>45</v>
      </c>
      <c r="R21" s="111"/>
      <c r="S21" s="122">
        <f>LOOKUP(R21,SCORE3!G:G,SCORE3!E:E)</f>
        <v>0</v>
      </c>
      <c r="T21" s="111">
        <v>6.9</v>
      </c>
      <c r="U21" s="114">
        <f>LOOKUP(T21,SCORE3!H:H,SCORE3!E:E)</f>
        <v>30</v>
      </c>
      <c r="V21" s="113"/>
      <c r="W21" s="122">
        <f>LOOKUP(V21,SCORE3!I:I,SCORE3!E:E)</f>
        <v>0</v>
      </c>
      <c r="X21" s="124">
        <f aca="true" t="shared" si="0" ref="X21:X26">G21+I21+K21+M21+O21+Q21+S21+U21+W21</f>
        <v>100</v>
      </c>
      <c r="Y21" s="16"/>
      <c r="Z21" s="16"/>
    </row>
    <row r="22" spans="1:26" ht="21.75" customHeight="1">
      <c r="A22" s="119">
        <v>15</v>
      </c>
      <c r="B22" s="313" t="s">
        <v>438</v>
      </c>
      <c r="C22" s="186">
        <v>2004</v>
      </c>
      <c r="D22" s="186">
        <v>368093</v>
      </c>
      <c r="E22" s="186" t="s">
        <v>641</v>
      </c>
      <c r="F22" s="113"/>
      <c r="G22" s="122">
        <f>LOOKUP(F22,SCORE3!B:B,SCORE3!A:A)</f>
        <v>0</v>
      </c>
      <c r="H22" s="113"/>
      <c r="I22" s="112">
        <f>LOOKUP(H22,SCORE1!E:E,SCORE1!D:D)</f>
        <v>0</v>
      </c>
      <c r="J22" s="113"/>
      <c r="K22" s="122">
        <f>LOOKUP(J22,SCORE3!D:D,SCORE3!A:A)</f>
        <v>0</v>
      </c>
      <c r="L22" s="497">
        <v>13.32</v>
      </c>
      <c r="M22" s="114">
        <f>LOOKUP(L22,SCORE3!C:C,SCORE3!A:A)</f>
        <v>40</v>
      </c>
      <c r="N22" s="113"/>
      <c r="O22" s="112">
        <f>LOOKUP(N22,SCORE1!M:M,SCORE1!L:L)</f>
        <v>0</v>
      </c>
      <c r="P22" s="111">
        <v>1</v>
      </c>
      <c r="Q22" s="114">
        <f>LOOKUP(P22,SCORE3!K:K,SCORE3!L:L)</f>
        <v>20</v>
      </c>
      <c r="R22" s="111"/>
      <c r="S22" s="122">
        <f>LOOKUP(R22,SCORE3!G:G,SCORE3!E:E)</f>
        <v>0</v>
      </c>
      <c r="T22" s="111">
        <v>7.41</v>
      </c>
      <c r="U22" s="114">
        <f>LOOKUP(T22,SCORE3!H:H,SCORE3!E:E)</f>
        <v>35</v>
      </c>
      <c r="V22" s="113"/>
      <c r="W22" s="122">
        <f>LOOKUP(V22,SCORE3!I:I,SCORE3!E:E)</f>
        <v>0</v>
      </c>
      <c r="X22" s="124">
        <f t="shared" si="0"/>
        <v>95</v>
      </c>
      <c r="Y22" s="16"/>
      <c r="Z22" s="16"/>
    </row>
    <row r="23" spans="1:26" ht="21.75" customHeight="1">
      <c r="A23" s="304">
        <v>16</v>
      </c>
      <c r="B23" s="314" t="s">
        <v>424</v>
      </c>
      <c r="C23" s="307">
        <v>2004</v>
      </c>
      <c r="D23" s="307">
        <v>344217</v>
      </c>
      <c r="E23" s="158" t="s">
        <v>426</v>
      </c>
      <c r="F23" s="113"/>
      <c r="G23" s="122">
        <f>LOOKUP(F23,SCORE3!B:B,SCORE3!A:A)</f>
        <v>0</v>
      </c>
      <c r="H23" s="113"/>
      <c r="I23" s="112">
        <f>LOOKUP(H23,SCORE1!E:E,SCORE1!D:D)</f>
        <v>0</v>
      </c>
      <c r="J23" s="113" t="s">
        <v>759</v>
      </c>
      <c r="K23" s="122">
        <f>LOOKUP(J23,SCORE3!D:D,SCORE3!A:A)</f>
        <v>25</v>
      </c>
      <c r="L23" s="497"/>
      <c r="M23" s="114">
        <f>LOOKUP(L23,SCORE3!C:C,SCORE3!A:A)</f>
        <v>0</v>
      </c>
      <c r="N23" s="113"/>
      <c r="O23" s="112">
        <f>LOOKUP(N23,SCORE1!M:M,SCORE1!L:L)</f>
        <v>0</v>
      </c>
      <c r="P23" s="111">
        <v>1.1</v>
      </c>
      <c r="Q23" s="114">
        <f>LOOKUP(P23,SCORE3!K:K,SCORE3!L:L)</f>
        <v>35</v>
      </c>
      <c r="R23" s="111"/>
      <c r="S23" s="122">
        <f>LOOKUP(R23,SCORE3!G:G,SCORE3!E:E)</f>
        <v>0</v>
      </c>
      <c r="T23" s="111">
        <v>6.68</v>
      </c>
      <c r="U23" s="114">
        <f>LOOKUP(T23,SCORE3!H:H,SCORE3!E:E)</f>
        <v>30</v>
      </c>
      <c r="V23" s="113"/>
      <c r="W23" s="122">
        <f>LOOKUP(V23,SCORE3!I:I,SCORE3!E:E)</f>
        <v>0</v>
      </c>
      <c r="X23" s="124">
        <f t="shared" si="0"/>
        <v>90</v>
      </c>
      <c r="Y23" s="16"/>
      <c r="Z23" s="16"/>
    </row>
    <row r="24" spans="1:26" ht="21.75" customHeight="1">
      <c r="A24" s="119">
        <v>17</v>
      </c>
      <c r="B24" s="180" t="s">
        <v>512</v>
      </c>
      <c r="C24" s="159">
        <v>2004</v>
      </c>
      <c r="D24" s="159">
        <v>349985</v>
      </c>
      <c r="E24" s="210" t="s">
        <v>510</v>
      </c>
      <c r="F24" s="113"/>
      <c r="G24" s="122">
        <f>LOOKUP(F24,SCORE3!B:B,SCORE3!A:A)</f>
        <v>0</v>
      </c>
      <c r="H24" s="113"/>
      <c r="I24" s="112">
        <f>LOOKUP(H24,SCORE1!E:E,SCORE1!D:D)</f>
        <v>0</v>
      </c>
      <c r="J24" s="113" t="s">
        <v>761</v>
      </c>
      <c r="K24" s="122">
        <f>LOOKUP(J24,SCORE3!D:D,SCORE3!A:A)</f>
        <v>50</v>
      </c>
      <c r="L24" s="497"/>
      <c r="M24" s="114">
        <f>LOOKUP(L24,SCORE3!C:C,SCORE3!A:A)</f>
        <v>0</v>
      </c>
      <c r="N24" s="113"/>
      <c r="O24" s="112">
        <f>LOOKUP(N24,SCORE1!M:M,SCORE1!L:L)</f>
        <v>0</v>
      </c>
      <c r="P24" s="111">
        <v>1</v>
      </c>
      <c r="Q24" s="114">
        <f>LOOKUP(P24,SCORE3!K:K,SCORE3!L:L)</f>
        <v>20</v>
      </c>
      <c r="R24" s="111"/>
      <c r="S24" s="122">
        <f>LOOKUP(R24,SCORE3!G:G,SCORE3!E:E)</f>
        <v>0</v>
      </c>
      <c r="T24" s="111">
        <v>5.76</v>
      </c>
      <c r="U24" s="114">
        <f>LOOKUP(T24,SCORE3!H:H,SCORE3!E:E)</f>
        <v>20</v>
      </c>
      <c r="V24" s="113"/>
      <c r="W24" s="122">
        <f>LOOKUP(V24,SCORE3!I:I,SCORE3!E:E)</f>
        <v>0</v>
      </c>
      <c r="X24" s="124">
        <f t="shared" si="0"/>
        <v>90</v>
      </c>
      <c r="Y24" s="16"/>
      <c r="Z24" s="16"/>
    </row>
    <row r="25" spans="1:26" ht="21.75" customHeight="1">
      <c r="A25" s="304">
        <v>18</v>
      </c>
      <c r="B25" s="313" t="s">
        <v>598</v>
      </c>
      <c r="C25" s="186">
        <v>2005</v>
      </c>
      <c r="D25" s="186">
        <v>360727</v>
      </c>
      <c r="E25" s="210" t="s">
        <v>510</v>
      </c>
      <c r="F25" s="113"/>
      <c r="G25" s="122">
        <f>LOOKUP(F25,SCORE3!B:B,SCORE3!A:A)</f>
        <v>0</v>
      </c>
      <c r="H25" s="113"/>
      <c r="I25" s="112">
        <f>LOOKUP(H25,SCORE1!E:E,SCORE1!D:D)</f>
        <v>0</v>
      </c>
      <c r="J25" s="113" t="s">
        <v>760</v>
      </c>
      <c r="K25" s="122">
        <f>LOOKUP(J25,SCORE3!D:D,SCORE3!A:A)</f>
        <v>30</v>
      </c>
      <c r="L25" s="497"/>
      <c r="M25" s="114">
        <f>LOOKUP(L25,SCORE3!C:C,SCORE3!A:A)</f>
        <v>0</v>
      </c>
      <c r="N25" s="113"/>
      <c r="O25" s="112">
        <f>LOOKUP(N25,SCORE1!M:M,SCORE1!L:L)</f>
        <v>0</v>
      </c>
      <c r="P25" s="111">
        <v>1</v>
      </c>
      <c r="Q25" s="114">
        <f>LOOKUP(P25,SCORE3!K:K,SCORE3!L:L)</f>
        <v>20</v>
      </c>
      <c r="R25" s="111"/>
      <c r="S25" s="122">
        <f>LOOKUP(R25,SCORE3!G:G,SCORE3!E:E)</f>
        <v>0</v>
      </c>
      <c r="T25" s="111">
        <v>7.2</v>
      </c>
      <c r="U25" s="114">
        <f>LOOKUP(T25,SCORE3!H:H,SCORE3!E:E)</f>
        <v>35</v>
      </c>
      <c r="V25" s="113"/>
      <c r="W25" s="122">
        <f>LOOKUP(V25,SCORE3!I:I,SCORE3!E:E)</f>
        <v>0</v>
      </c>
      <c r="X25" s="124">
        <f t="shared" si="0"/>
        <v>85</v>
      </c>
      <c r="Y25" s="16"/>
      <c r="Z25" s="16"/>
    </row>
    <row r="26" spans="1:26" ht="21.75" customHeight="1">
      <c r="A26" s="119">
        <v>18</v>
      </c>
      <c r="B26" s="313" t="s">
        <v>637</v>
      </c>
      <c r="C26" s="186">
        <v>2004</v>
      </c>
      <c r="D26" s="186">
        <v>360856</v>
      </c>
      <c r="E26" s="186" t="s">
        <v>641</v>
      </c>
      <c r="F26" s="113"/>
      <c r="G26" s="122">
        <f>LOOKUP(F26,SCORE3!B:B,SCORE3!A:A)</f>
        <v>0</v>
      </c>
      <c r="H26" s="113"/>
      <c r="I26" s="112">
        <f>LOOKUP(H26,SCORE1!E:E,SCORE1!D:D)</f>
        <v>0</v>
      </c>
      <c r="J26" s="113"/>
      <c r="K26" s="122">
        <f>LOOKUP(J26,SCORE3!D:D,SCORE3!A:A)</f>
        <v>0</v>
      </c>
      <c r="L26" s="497">
        <v>15.71</v>
      </c>
      <c r="M26" s="114">
        <f>LOOKUP(L26,SCORE3!C:C,SCORE3!A:A)</f>
        <v>10</v>
      </c>
      <c r="N26" s="113"/>
      <c r="O26" s="112">
        <f>LOOKUP(N26,SCORE1!M:M,SCORE1!L:L)</f>
        <v>0</v>
      </c>
      <c r="P26" s="111">
        <v>1</v>
      </c>
      <c r="Q26" s="114">
        <f>LOOKUP(P26,SCORE3!K:K,SCORE3!L:L)</f>
        <v>20</v>
      </c>
      <c r="R26" s="111"/>
      <c r="S26" s="122">
        <f>LOOKUP(R26,SCORE3!G:G,SCORE3!E:E)</f>
        <v>0</v>
      </c>
      <c r="T26" s="111">
        <v>9.17</v>
      </c>
      <c r="U26" s="114">
        <f>LOOKUP(T26,SCORE3!H:H,SCORE3!E:E)</f>
        <v>55</v>
      </c>
      <c r="V26" s="113"/>
      <c r="W26" s="122">
        <f>LOOKUP(V26,SCORE3!I:I,SCORE3!E:E)</f>
        <v>0</v>
      </c>
      <c r="X26" s="124">
        <f t="shared" si="0"/>
        <v>85</v>
      </c>
      <c r="Y26" s="16"/>
      <c r="Z26" s="16"/>
    </row>
    <row r="27" spans="1:26" ht="21.75" customHeight="1">
      <c r="A27" s="304">
        <v>20</v>
      </c>
      <c r="B27" s="313" t="s">
        <v>516</v>
      </c>
      <c r="C27" s="186">
        <v>2004</v>
      </c>
      <c r="D27" s="186">
        <v>358260</v>
      </c>
      <c r="E27" s="210" t="s">
        <v>510</v>
      </c>
      <c r="F27" s="113"/>
      <c r="G27" s="122">
        <f>LOOKUP(F27,'[1]SCORE3'!B:B,'[1]SCORE3'!A:A)</f>
        <v>0</v>
      </c>
      <c r="H27" s="113"/>
      <c r="I27" s="112" t="e">
        <f>LOOKUP(H27,'[1]SCORE1'!E:E,'[1]SCORE1'!D:D)</f>
        <v>#REF!</v>
      </c>
      <c r="J27" s="113" t="s">
        <v>754</v>
      </c>
      <c r="K27" s="122">
        <f>LOOKUP(J27,'[1]SCORE3'!D:D,'[1]SCORE3'!A:A)</f>
        <v>50</v>
      </c>
      <c r="L27" s="497"/>
      <c r="M27" s="114">
        <f>LOOKUP(L27,'[1]SCORE3'!C:C,'[1]SCORE3'!A:A)</f>
        <v>0</v>
      </c>
      <c r="N27" s="113"/>
      <c r="O27" s="112" t="e">
        <f>LOOKUP(N27,'[1]SCORE1'!M:M,'[1]SCORE1'!L:L)</f>
        <v>#REF!</v>
      </c>
      <c r="P27" s="111">
        <v>0</v>
      </c>
      <c r="Q27" s="114">
        <f>LOOKUP(P27,'[1]SCORE3'!K:K,'[1]SCORE3'!L:L)</f>
        <v>0</v>
      </c>
      <c r="R27" s="111"/>
      <c r="S27" s="122">
        <f>LOOKUP(R27,'[1]SCORE3'!G:G,'[1]SCORE3'!E:E)</f>
        <v>0</v>
      </c>
      <c r="T27" s="111">
        <v>6.91</v>
      </c>
      <c r="U27" s="114">
        <f>LOOKUP(T27,'[1]SCORE3'!H:H,'[1]SCORE3'!E:E)</f>
        <v>30</v>
      </c>
      <c r="V27" s="113"/>
      <c r="W27" s="122">
        <f>LOOKUP(V27,'[1]SCORE3'!I:I,'[1]SCORE3'!E:E)</f>
        <v>0</v>
      </c>
      <c r="X27" s="124">
        <f>K27++Q27+U27</f>
        <v>80</v>
      </c>
      <c r="Y27" s="16"/>
      <c r="Z27" s="16"/>
    </row>
    <row r="28" spans="1:26" ht="21.75" customHeight="1">
      <c r="A28" s="119">
        <v>21</v>
      </c>
      <c r="B28" s="313" t="s">
        <v>513</v>
      </c>
      <c r="C28" s="186">
        <v>2005</v>
      </c>
      <c r="D28" s="186">
        <v>366886</v>
      </c>
      <c r="E28" s="210" t="s">
        <v>510</v>
      </c>
      <c r="F28" s="113"/>
      <c r="G28" s="122">
        <f>LOOKUP(F28,SCORE3!B:B,SCORE3!A:A)</f>
        <v>0</v>
      </c>
      <c r="H28" s="113"/>
      <c r="I28" s="112">
        <f>LOOKUP(H28,SCORE1!E:E,SCORE1!D:D)</f>
        <v>0</v>
      </c>
      <c r="J28" s="113"/>
      <c r="K28" s="122">
        <f>LOOKUP(J28,SCORE3!D:D,SCORE3!A:A)</f>
        <v>0</v>
      </c>
      <c r="L28" s="111">
        <v>14</v>
      </c>
      <c r="M28" s="114">
        <f>LOOKUP(L28,SCORE3!C:C,SCORE3!A:A)</f>
        <v>30</v>
      </c>
      <c r="N28" s="113"/>
      <c r="O28" s="112">
        <f>LOOKUP(N28,SCORE1!M:M,SCORE1!L:L)</f>
        <v>0</v>
      </c>
      <c r="P28" s="111">
        <v>1</v>
      </c>
      <c r="Q28" s="114">
        <f>LOOKUP(P28,SCORE3!K:K,SCORE3!L:L)</f>
        <v>20</v>
      </c>
      <c r="R28" s="111"/>
      <c r="S28" s="122">
        <f>LOOKUP(R28,SCORE3!G:G,SCORE3!E:E)</f>
        <v>0</v>
      </c>
      <c r="T28" s="111">
        <v>6.45</v>
      </c>
      <c r="U28" s="114">
        <f>LOOKUP(T28,SCORE3!H:H,SCORE3!E:E)</f>
        <v>25</v>
      </c>
      <c r="V28" s="113"/>
      <c r="W28" s="122">
        <f>LOOKUP(V28,SCORE3!I:I,SCORE3!E:E)</f>
        <v>0</v>
      </c>
      <c r="X28" s="124">
        <f aca="true" t="shared" si="1" ref="X28:X37">G28+I28+K28+M28+O28+Q28+S28+U28+W28</f>
        <v>75</v>
      </c>
      <c r="Y28" s="16"/>
      <c r="Z28" s="16"/>
    </row>
    <row r="29" spans="1:26" ht="21" customHeight="1">
      <c r="A29" s="304">
        <v>21</v>
      </c>
      <c r="B29" s="313" t="s">
        <v>518</v>
      </c>
      <c r="C29" s="186">
        <v>2004</v>
      </c>
      <c r="D29" s="186">
        <v>362198</v>
      </c>
      <c r="E29" s="210" t="s">
        <v>510</v>
      </c>
      <c r="F29" s="113"/>
      <c r="G29" s="122">
        <f>LOOKUP(F29,SCORE3!B:B,SCORE3!A:A)</f>
        <v>0</v>
      </c>
      <c r="H29" s="113"/>
      <c r="I29" s="112">
        <f>LOOKUP(H29,SCORE1!E:E,SCORE1!D:D)</f>
        <v>0</v>
      </c>
      <c r="J29" s="113" t="s">
        <v>838</v>
      </c>
      <c r="K29" s="122">
        <f>LOOKUP(J29,SCORE3!D:D,SCORE3!A:A)</f>
        <v>30</v>
      </c>
      <c r="L29" s="497"/>
      <c r="M29" s="114">
        <f>LOOKUP(L29,SCORE3!C:C,SCORE3!A:A)</f>
        <v>0</v>
      </c>
      <c r="N29" s="113"/>
      <c r="O29" s="112">
        <f>LOOKUP(N29,SCORE1!M:M,SCORE1!L:L)</f>
        <v>0</v>
      </c>
      <c r="P29" s="111">
        <v>0</v>
      </c>
      <c r="Q29" s="114">
        <f>LOOKUP(P29,SCORE3!K:K,SCORE3!L:L)</f>
        <v>0</v>
      </c>
      <c r="R29" s="111"/>
      <c r="S29" s="122">
        <f>LOOKUP(R29,SCORE3!G:G,SCORE3!E:E)</f>
        <v>0</v>
      </c>
      <c r="T29" s="111">
        <v>8.15</v>
      </c>
      <c r="U29" s="114">
        <f>LOOKUP(T29,SCORE3!H:H,SCORE3!E:E)</f>
        <v>45</v>
      </c>
      <c r="V29" s="113"/>
      <c r="W29" s="122">
        <f>LOOKUP(V29,SCORE3!I:I,SCORE3!E:E)</f>
        <v>0</v>
      </c>
      <c r="X29" s="124">
        <f t="shared" si="1"/>
        <v>75</v>
      </c>
      <c r="Y29" s="16"/>
      <c r="Z29" s="16"/>
    </row>
    <row r="30" spans="1:26" ht="21.75" customHeight="1">
      <c r="A30" s="119">
        <v>21</v>
      </c>
      <c r="B30" s="315" t="s">
        <v>520</v>
      </c>
      <c r="C30" s="308">
        <v>2005</v>
      </c>
      <c r="D30" s="308">
        <v>348581</v>
      </c>
      <c r="E30" s="210" t="s">
        <v>510</v>
      </c>
      <c r="F30" s="113"/>
      <c r="G30" s="122">
        <f>LOOKUP(F30,SCORE3!B:B,SCORE3!A:A)</f>
        <v>0</v>
      </c>
      <c r="H30" s="113"/>
      <c r="I30" s="112">
        <f>LOOKUP(H30,SCORE1!E:E,SCORE1!D:D)</f>
        <v>0</v>
      </c>
      <c r="J30" s="113"/>
      <c r="K30" s="122">
        <f>LOOKUP(J30,SCORE3!D:D,SCORE3!A:A)</f>
        <v>0</v>
      </c>
      <c r="L30" s="497">
        <v>12.11</v>
      </c>
      <c r="M30" s="114">
        <f>LOOKUP(L30,SCORE3!C:C,SCORE3!A:A)</f>
        <v>60</v>
      </c>
      <c r="N30" s="113"/>
      <c r="O30" s="112">
        <f>LOOKUP(N30,SCORE1!M:M,SCORE1!L:L)</f>
        <v>0</v>
      </c>
      <c r="P30" s="111">
        <v>0</v>
      </c>
      <c r="Q30" s="114">
        <f>LOOKUP(P30,SCORE3!K:K,SCORE3!L:L)</f>
        <v>0</v>
      </c>
      <c r="R30" s="111"/>
      <c r="S30" s="122">
        <f>LOOKUP(R30,SCORE3!G:G,SCORE3!E:E)</f>
        <v>0</v>
      </c>
      <c r="T30" s="111">
        <v>5.13</v>
      </c>
      <c r="U30" s="114">
        <f>LOOKUP(T30,SCORE3!H:H,SCORE3!E:E)</f>
        <v>15</v>
      </c>
      <c r="V30" s="113"/>
      <c r="W30" s="122">
        <f>LOOKUP(V30,SCORE3!I:I,SCORE3!E:E)</f>
        <v>0</v>
      </c>
      <c r="X30" s="124">
        <f t="shared" si="1"/>
        <v>75</v>
      </c>
      <c r="Y30" s="16"/>
      <c r="Z30" s="16"/>
    </row>
    <row r="31" spans="1:26" ht="21.75" customHeight="1">
      <c r="A31" s="304">
        <v>24</v>
      </c>
      <c r="B31" s="314" t="s">
        <v>423</v>
      </c>
      <c r="C31" s="307">
        <v>2004</v>
      </c>
      <c r="D31" s="307">
        <v>344479</v>
      </c>
      <c r="E31" s="158" t="s">
        <v>426</v>
      </c>
      <c r="F31" s="113"/>
      <c r="G31" s="122">
        <f>LOOKUP(F31,SCORE3!B:B,SCORE3!A:A)</f>
        <v>0</v>
      </c>
      <c r="H31" s="113"/>
      <c r="I31" s="112">
        <f>LOOKUP(H31,SCORE1!E:E,SCORE1!D:D)</f>
        <v>0</v>
      </c>
      <c r="J31" s="113" t="s">
        <v>839</v>
      </c>
      <c r="K31" s="122">
        <f>LOOKUP(J31,SCORE3!D:D,SCORE3!A:A)</f>
        <v>30</v>
      </c>
      <c r="L31" s="497"/>
      <c r="M31" s="114">
        <f>LOOKUP(L31,SCORE3!C:C,SCORE3!A:A)</f>
        <v>0</v>
      </c>
      <c r="N31" s="113"/>
      <c r="O31" s="112">
        <f>LOOKUP(N31,SCORE1!M:M,SCORE1!L:L)</f>
        <v>0</v>
      </c>
      <c r="P31" s="111">
        <v>1</v>
      </c>
      <c r="Q31" s="114">
        <f>LOOKUP(P31,SCORE3!K:K,SCORE3!L:L)</f>
        <v>20</v>
      </c>
      <c r="R31" s="111"/>
      <c r="S31" s="122">
        <f>LOOKUP(R31,SCORE3!G:G,SCORE3!E:E)</f>
        <v>0</v>
      </c>
      <c r="T31" s="111">
        <v>5.46</v>
      </c>
      <c r="U31" s="114">
        <f>LOOKUP(T31,SCORE3!H:H,SCORE3!E:E)</f>
        <v>15</v>
      </c>
      <c r="V31" s="113"/>
      <c r="W31" s="122">
        <f>LOOKUP(V31,SCORE3!I:I,SCORE3!E:E)</f>
        <v>0</v>
      </c>
      <c r="X31" s="124">
        <f t="shared" si="1"/>
        <v>65</v>
      </c>
      <c r="Y31" s="16"/>
      <c r="Z31" s="16"/>
    </row>
    <row r="32" spans="1:26" ht="21.75" customHeight="1">
      <c r="A32" s="119">
        <v>24</v>
      </c>
      <c r="B32" s="314" t="s">
        <v>425</v>
      </c>
      <c r="C32" s="307">
        <v>2005</v>
      </c>
      <c r="D32" s="307">
        <v>364105</v>
      </c>
      <c r="E32" s="158" t="s">
        <v>426</v>
      </c>
      <c r="F32" s="113"/>
      <c r="G32" s="122">
        <f>LOOKUP(F32,SCORE3!B:B,SCORE3!A:A)</f>
        <v>0</v>
      </c>
      <c r="H32" s="113"/>
      <c r="I32" s="112">
        <f>LOOKUP(H32,SCORE1!E:E,SCORE1!D:D)</f>
        <v>0</v>
      </c>
      <c r="J32" s="113" t="s">
        <v>764</v>
      </c>
      <c r="K32" s="122">
        <f>LOOKUP(J32,SCORE3!D:D,SCORE3!A:A)</f>
        <v>35</v>
      </c>
      <c r="L32" s="497"/>
      <c r="M32" s="114">
        <f>LOOKUP(L32,SCORE3!C:C,SCORE3!A:A)</f>
        <v>0</v>
      </c>
      <c r="N32" s="113"/>
      <c r="O32" s="112">
        <f>LOOKUP(N32,SCORE1!M:M,SCORE1!L:L)</f>
        <v>0</v>
      </c>
      <c r="P32" s="111">
        <v>1</v>
      </c>
      <c r="Q32" s="114">
        <f>LOOKUP(P32,SCORE3!K:K,SCORE3!L:L)</f>
        <v>20</v>
      </c>
      <c r="R32" s="111"/>
      <c r="S32" s="122">
        <f>LOOKUP(R32,SCORE3!G:G,SCORE3!E:E)</f>
        <v>0</v>
      </c>
      <c r="T32" s="111">
        <v>3.45</v>
      </c>
      <c r="U32" s="114">
        <f>LOOKUP(T32,SCORE3!H:H,SCORE3!E:E)</f>
        <v>10</v>
      </c>
      <c r="V32" s="113"/>
      <c r="W32" s="122">
        <f>LOOKUP(V32,SCORE3!I:I,SCORE3!E:E)</f>
        <v>0</v>
      </c>
      <c r="X32" s="124">
        <f t="shared" si="1"/>
        <v>65</v>
      </c>
      <c r="Y32" s="16"/>
      <c r="Z32" s="16"/>
    </row>
    <row r="33" spans="1:26" ht="21.75" customHeight="1">
      <c r="A33" s="304">
        <v>26</v>
      </c>
      <c r="B33" s="313" t="s">
        <v>435</v>
      </c>
      <c r="C33" s="186">
        <v>2005</v>
      </c>
      <c r="D33" s="186">
        <v>368076</v>
      </c>
      <c r="E33" s="186" t="s">
        <v>641</v>
      </c>
      <c r="F33" s="113"/>
      <c r="G33" s="122">
        <f>LOOKUP(F33,SCORE3!B:B,SCORE3!A:A)</f>
        <v>0</v>
      </c>
      <c r="H33" s="113"/>
      <c r="I33" s="112">
        <f>LOOKUP(H33,SCORE1!E:E,SCORE1!D:D)</f>
        <v>0</v>
      </c>
      <c r="J33" s="113"/>
      <c r="K33" s="122">
        <f>LOOKUP(J33,SCORE3!D:D,SCORE3!A:A)</f>
        <v>0</v>
      </c>
      <c r="L33" s="497">
        <v>14.15</v>
      </c>
      <c r="M33" s="114">
        <f>LOOKUP(L33,SCORE3!C:C,SCORE3!A:A)</f>
        <v>25</v>
      </c>
      <c r="N33" s="113"/>
      <c r="O33" s="112">
        <f>LOOKUP(N33,SCORE1!M:M,SCORE1!L:L)</f>
        <v>0</v>
      </c>
      <c r="P33" s="111">
        <v>1</v>
      </c>
      <c r="Q33" s="114">
        <f>LOOKUP(P33,SCORE3!K:K,SCORE3!L:L)</f>
        <v>20</v>
      </c>
      <c r="R33" s="111"/>
      <c r="S33" s="122">
        <f>LOOKUP(R33,SCORE3!G:G,SCORE3!E:E)</f>
        <v>0</v>
      </c>
      <c r="T33" s="111">
        <v>5.15</v>
      </c>
      <c r="U33" s="114">
        <f>LOOKUP(T33,SCORE3!H:H,SCORE3!E:E)</f>
        <v>15</v>
      </c>
      <c r="V33" s="113"/>
      <c r="W33" s="122">
        <f>LOOKUP(V33,SCORE3!I:I,SCORE3!E:E)</f>
        <v>0</v>
      </c>
      <c r="X33" s="124">
        <f t="shared" si="1"/>
        <v>60</v>
      </c>
      <c r="Y33" s="16"/>
      <c r="Z33" s="16"/>
    </row>
    <row r="34" spans="1:26" ht="21.75" customHeight="1">
      <c r="A34" s="119">
        <v>27</v>
      </c>
      <c r="B34" s="313" t="s">
        <v>626</v>
      </c>
      <c r="C34" s="186">
        <v>2005</v>
      </c>
      <c r="D34" s="186">
        <v>364528</v>
      </c>
      <c r="E34" s="186" t="s">
        <v>627</v>
      </c>
      <c r="F34" s="113"/>
      <c r="G34" s="122">
        <f>LOOKUP(F34,SCORE3!B:B,SCORE3!A:A)</f>
        <v>0</v>
      </c>
      <c r="H34" s="113"/>
      <c r="I34" s="112">
        <f>LOOKUP(H34,SCORE1!E:E,SCORE1!D:D)</f>
        <v>0</v>
      </c>
      <c r="J34" s="113" t="s">
        <v>765</v>
      </c>
      <c r="K34" s="122">
        <f>LOOKUP(J34,SCORE3!D:D,SCORE3!A:A)</f>
        <v>10</v>
      </c>
      <c r="L34" s="497"/>
      <c r="M34" s="114">
        <f>LOOKUP(L34,SCORE3!C:C,SCORE3!A:A)</f>
        <v>0</v>
      </c>
      <c r="N34" s="113"/>
      <c r="O34" s="112">
        <f>LOOKUP(N34,SCORE1!M:M,SCORE1!L:L)</f>
        <v>0</v>
      </c>
      <c r="P34" s="111">
        <v>0</v>
      </c>
      <c r="Q34" s="114">
        <f>LOOKUP(P34,SCORE3!K:K,SCORE3!L:L)</f>
        <v>0</v>
      </c>
      <c r="R34" s="111"/>
      <c r="S34" s="122">
        <f>LOOKUP(R34,SCORE3!G:G,SCORE3!E:E)</f>
        <v>0</v>
      </c>
      <c r="T34" s="111">
        <v>7.94</v>
      </c>
      <c r="U34" s="114">
        <f>LOOKUP(T34,SCORE3!H:H,SCORE3!E:E)</f>
        <v>40</v>
      </c>
      <c r="V34" s="113"/>
      <c r="W34" s="122">
        <f>LOOKUP(V34,SCORE3!I:I,SCORE3!E:E)</f>
        <v>0</v>
      </c>
      <c r="X34" s="124">
        <f t="shared" si="1"/>
        <v>50</v>
      </c>
      <c r="Y34" s="16"/>
      <c r="Z34" s="16"/>
    </row>
    <row r="35" spans="1:26" ht="21.75" customHeight="1">
      <c r="A35" s="304">
        <v>27</v>
      </c>
      <c r="B35" s="313" t="s">
        <v>515</v>
      </c>
      <c r="C35" s="186">
        <v>2004</v>
      </c>
      <c r="D35" s="186">
        <v>347049</v>
      </c>
      <c r="E35" s="210" t="s">
        <v>510</v>
      </c>
      <c r="F35" s="113"/>
      <c r="G35" s="122">
        <f>LOOKUP(F35,SCORE3!B:B,SCORE3!A:A)</f>
        <v>0</v>
      </c>
      <c r="H35" s="113"/>
      <c r="I35" s="112">
        <f>LOOKUP(H35,SCORE1!E:E,SCORE1!D:D)</f>
        <v>0</v>
      </c>
      <c r="J35" s="113" t="s">
        <v>753</v>
      </c>
      <c r="K35" s="122">
        <f>LOOKUP(J35,SCORE3!D:D,SCORE3!A:A)</f>
        <v>10</v>
      </c>
      <c r="L35" s="497"/>
      <c r="M35" s="114">
        <f>LOOKUP(L35,SCORE3!C:C,SCORE3!A:A)</f>
        <v>0</v>
      </c>
      <c r="N35" s="113"/>
      <c r="O35" s="112">
        <f>LOOKUP(N35,SCORE1!M:M,SCORE1!L:L)</f>
        <v>0</v>
      </c>
      <c r="P35" s="111">
        <v>0</v>
      </c>
      <c r="Q35" s="114">
        <f>LOOKUP(P35,SCORE3!K:K,SCORE3!L:L)</f>
        <v>0</v>
      </c>
      <c r="R35" s="111"/>
      <c r="S35" s="122">
        <f>LOOKUP(R35,SCORE3!G:G,SCORE3!E:E)</f>
        <v>0</v>
      </c>
      <c r="T35" s="111">
        <v>7.6</v>
      </c>
      <c r="U35" s="114">
        <f>LOOKUP(T35,SCORE3!H:H,SCORE3!E:E)</f>
        <v>40</v>
      </c>
      <c r="V35" s="113"/>
      <c r="W35" s="122">
        <f>LOOKUP(V35,SCORE3!I:I,SCORE3!E:E)</f>
        <v>0</v>
      </c>
      <c r="X35" s="124">
        <f t="shared" si="1"/>
        <v>50</v>
      </c>
      <c r="Y35" s="16"/>
      <c r="Z35" s="16"/>
    </row>
    <row r="36" spans="1:26" ht="21.75" customHeight="1">
      <c r="A36" s="119">
        <v>29</v>
      </c>
      <c r="B36" s="313" t="s">
        <v>638</v>
      </c>
      <c r="C36" s="186">
        <v>2005</v>
      </c>
      <c r="D36" s="186">
        <v>360841</v>
      </c>
      <c r="E36" s="186" t="s">
        <v>641</v>
      </c>
      <c r="F36" s="113"/>
      <c r="G36" s="122">
        <f>LOOKUP(F36,SCORE3!B:B,SCORE3!A:A)</f>
        <v>0</v>
      </c>
      <c r="H36" s="113"/>
      <c r="I36" s="112">
        <f>LOOKUP(H36,SCORE1!E:E,SCORE1!D:D)</f>
        <v>0</v>
      </c>
      <c r="J36" s="113"/>
      <c r="K36" s="122">
        <f>LOOKUP(J36,SCORE3!D:D,SCORE3!A:A)</f>
        <v>0</v>
      </c>
      <c r="L36" s="497">
        <v>14.36</v>
      </c>
      <c r="M36" s="114">
        <f>LOOKUP(L36,SCORE3!C:C,SCORE3!A:A)</f>
        <v>25</v>
      </c>
      <c r="N36" s="113"/>
      <c r="O36" s="112">
        <f>LOOKUP(N36,SCORE1!M:M,SCORE1!L:L)</f>
        <v>0</v>
      </c>
      <c r="P36" s="111">
        <v>0</v>
      </c>
      <c r="Q36" s="114">
        <f>LOOKUP(P36,SCORE3!K:K,SCORE3!L:L)</f>
        <v>0</v>
      </c>
      <c r="R36" s="111"/>
      <c r="S36" s="122">
        <f>LOOKUP(R36,SCORE3!G:G,SCORE3!E:E)</f>
        <v>0</v>
      </c>
      <c r="T36" s="111">
        <v>4.23</v>
      </c>
      <c r="U36" s="114">
        <f>LOOKUP(T36,SCORE3!H:H,SCORE3!E:E)</f>
        <v>10</v>
      </c>
      <c r="V36" s="113"/>
      <c r="W36" s="122">
        <f>LOOKUP(V36,SCORE3!I:I,SCORE3!E:E)</f>
        <v>0</v>
      </c>
      <c r="X36" s="124">
        <f t="shared" si="1"/>
        <v>35</v>
      </c>
      <c r="Y36" s="16"/>
      <c r="Z36" s="16"/>
    </row>
    <row r="37" spans="1:26" ht="21.75" customHeight="1" thickBot="1">
      <c r="A37" s="305"/>
      <c r="B37" s="316"/>
      <c r="C37" s="309"/>
      <c r="D37" s="309"/>
      <c r="E37" s="310"/>
      <c r="F37" s="116"/>
      <c r="G37" s="123">
        <f>LOOKUP(F37,SCORE3!B:B,SCORE3!A:A)</f>
        <v>0</v>
      </c>
      <c r="H37" s="116"/>
      <c r="I37" s="274">
        <f>LOOKUP(H37,SCORE1!E:E,SCORE1!D:D)</f>
        <v>0</v>
      </c>
      <c r="J37" s="116"/>
      <c r="K37" s="123">
        <f>LOOKUP(J37,SCORE3!D:D,SCORE3!A:A)</f>
        <v>0</v>
      </c>
      <c r="L37" s="498"/>
      <c r="M37" s="117">
        <f>LOOKUP(L37,SCORE3!C:C,SCORE3!A:A)</f>
        <v>0</v>
      </c>
      <c r="N37" s="116"/>
      <c r="O37" s="274">
        <f>LOOKUP(N37,SCORE1!M:M,SCORE1!L:L)</f>
        <v>0</v>
      </c>
      <c r="P37" s="115"/>
      <c r="Q37" s="117">
        <f>LOOKUP(P37,SCORE3!K:K,SCORE3!L:L)</f>
        <v>0</v>
      </c>
      <c r="R37" s="115"/>
      <c r="S37" s="123">
        <f>LOOKUP(R37,SCORE3!G:G,SCORE3!E:E)</f>
        <v>0</v>
      </c>
      <c r="T37" s="115"/>
      <c r="U37" s="117">
        <f>LOOKUP(T37,SCORE3!H:H,SCORE3!E:E)</f>
        <v>0</v>
      </c>
      <c r="V37" s="116"/>
      <c r="W37" s="123">
        <f>LOOKUP(V37,SCORE3!I:I,SCORE3!E:E)</f>
        <v>0</v>
      </c>
      <c r="X37" s="124">
        <f t="shared" si="1"/>
        <v>0</v>
      </c>
      <c r="Y37" s="16"/>
      <c r="Z37" s="16"/>
    </row>
    <row r="38" spans="1:26" s="211" customFormat="1" ht="21.75" customHeight="1">
      <c r="A38" s="295"/>
      <c r="B38" s="290" t="s">
        <v>773</v>
      </c>
      <c r="C38" s="174"/>
      <c r="D38" s="174"/>
      <c r="E38" s="213"/>
      <c r="F38" s="258"/>
      <c r="G38" s="259"/>
      <c r="H38" s="258"/>
      <c r="I38" s="259"/>
      <c r="J38" s="258"/>
      <c r="K38" s="259"/>
      <c r="L38" s="258"/>
      <c r="M38" s="242"/>
      <c r="N38" s="258"/>
      <c r="O38" s="259"/>
      <c r="P38" s="260"/>
      <c r="Q38" s="242"/>
      <c r="R38" s="260"/>
      <c r="S38" s="259"/>
      <c r="T38" s="260"/>
      <c r="U38" s="242"/>
      <c r="V38" s="258"/>
      <c r="W38" s="259"/>
      <c r="X38" s="261"/>
      <c r="Y38" s="141"/>
      <c r="Z38" s="141"/>
    </row>
    <row r="39" spans="1:26" s="211" customFormat="1" ht="21.75" customHeight="1">
      <c r="A39" s="296"/>
      <c r="B39" s="290" t="s">
        <v>774</v>
      </c>
      <c r="C39" s="174"/>
      <c r="D39" s="174"/>
      <c r="E39" s="213"/>
      <c r="F39" s="258"/>
      <c r="G39" s="259"/>
      <c r="H39" s="258"/>
      <c r="I39" s="259"/>
      <c r="J39" s="258"/>
      <c r="K39" s="259"/>
      <c r="L39" s="258"/>
      <c r="M39" s="242"/>
      <c r="N39" s="258"/>
      <c r="O39" s="259"/>
      <c r="P39" s="260"/>
      <c r="Q39" s="242"/>
      <c r="R39" s="260"/>
      <c r="S39" s="259"/>
      <c r="T39" s="260"/>
      <c r="U39" s="242"/>
      <c r="V39" s="258"/>
      <c r="W39" s="259"/>
      <c r="X39" s="261"/>
      <c r="Y39" s="141"/>
      <c r="Z39" s="141"/>
    </row>
  </sheetData>
  <sheetProtection insertRows="0" deleteRows="0" selectLockedCells="1"/>
  <autoFilter ref="B7:X39">
    <sortState ref="B8:X39">
      <sortCondition descending="1" sortBy="value" ref="X8:X39"/>
    </sortState>
  </autoFilter>
  <mergeCells count="14">
    <mergeCell ref="R6:S6"/>
    <mergeCell ref="A2:X2"/>
    <mergeCell ref="A3:X3"/>
    <mergeCell ref="A4:X4"/>
    <mergeCell ref="A5:X5"/>
    <mergeCell ref="T6:U6"/>
    <mergeCell ref="F6:G6"/>
    <mergeCell ref="V6:W6"/>
    <mergeCell ref="A1:X1"/>
    <mergeCell ref="H6:I6"/>
    <mergeCell ref="J6:K6"/>
    <mergeCell ref="L6:M6"/>
    <mergeCell ref="N6:O6"/>
    <mergeCell ref="P6:Q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75"/>
  <sheetViews>
    <sheetView zoomScalePageLayoutView="0" workbookViewId="0" topLeftCell="A4">
      <pane xSplit="5" ySplit="8" topLeftCell="F69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X22" sqref="X22"/>
    </sheetView>
  </sheetViews>
  <sheetFormatPr defaultColWidth="9.140625" defaultRowHeight="15"/>
  <cols>
    <col min="1" max="1" width="5.57421875" style="26" customWidth="1"/>
    <col min="2" max="2" width="31.8515625" style="28" customWidth="1"/>
    <col min="3" max="3" width="8.57421875" style="29" customWidth="1"/>
    <col min="4" max="4" width="11.28125" style="548" customWidth="1"/>
    <col min="5" max="5" width="21.8515625" style="28" customWidth="1"/>
    <col min="6" max="6" width="5.7109375" style="34" customWidth="1"/>
    <col min="7" max="7" width="5.7109375" style="30" customWidth="1"/>
    <col min="8" max="8" width="5.7109375" style="33" hidden="1" customWidth="1"/>
    <col min="9" max="9" width="5.7109375" style="41" hidden="1" customWidth="1"/>
    <col min="10" max="10" width="8.7109375" style="33" customWidth="1"/>
    <col min="11" max="11" width="5.7109375" style="41" customWidth="1"/>
    <col min="12" max="12" width="5.7109375" style="32" customWidth="1"/>
    <col min="13" max="13" width="5.7109375" style="41" customWidth="1"/>
    <col min="14" max="14" width="5.7109375" style="75" hidden="1" customWidth="1"/>
    <col min="15" max="15" width="5.7109375" style="41" hidden="1" customWidth="1"/>
    <col min="16" max="16" width="5.7109375" style="34" customWidth="1"/>
    <col min="17" max="17" width="5.7109375" style="41" customWidth="1"/>
    <col min="18" max="18" width="5.7109375" style="34" customWidth="1"/>
    <col min="19" max="19" width="5.7109375" style="41" customWidth="1"/>
    <col min="20" max="20" width="5.7109375" style="34" customWidth="1"/>
    <col min="21" max="21" width="5.7109375" style="41" customWidth="1"/>
    <col min="22" max="22" width="5.7109375" style="75" customWidth="1"/>
    <col min="23" max="23" width="5.7109375" style="41" customWidth="1"/>
    <col min="24" max="24" width="8.7109375" style="31" customWidth="1"/>
    <col min="25" max="16384" width="9.140625" style="26" customWidth="1"/>
  </cols>
  <sheetData>
    <row r="1" spans="1:24" ht="15">
      <c r="A1" s="605" t="s">
        <v>330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</row>
    <row r="2" spans="1:24" ht="15">
      <c r="A2" s="605" t="s">
        <v>244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</row>
    <row r="3" spans="1:24" ht="15">
      <c r="A3" s="605" t="s">
        <v>329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</row>
    <row r="4" spans="1:32" ht="15.75">
      <c r="A4" s="591" t="s">
        <v>366</v>
      </c>
      <c r="B4" s="591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29"/>
      <c r="Z4" s="29"/>
      <c r="AA4" s="29"/>
      <c r="AB4" s="29"/>
      <c r="AC4" s="29"/>
      <c r="AD4" s="29"/>
      <c r="AE4" s="29"/>
      <c r="AF4" s="29"/>
    </row>
    <row r="5" spans="1:32" ht="15">
      <c r="A5" s="605" t="s">
        <v>333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29"/>
      <c r="Z5" s="29"/>
      <c r="AA5" s="29"/>
      <c r="AB5" s="29"/>
      <c r="AC5" s="29"/>
      <c r="AD5" s="29"/>
      <c r="AE5" s="29"/>
      <c r="AF5" s="29"/>
    </row>
    <row r="6" spans="1:32" ht="18.75">
      <c r="A6" s="627" t="s">
        <v>329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29"/>
      <c r="Z6" s="29"/>
      <c r="AA6" s="29"/>
      <c r="AB6" s="29"/>
      <c r="AC6" s="29"/>
      <c r="AD6" s="29"/>
      <c r="AE6" s="29"/>
      <c r="AF6" s="29"/>
    </row>
    <row r="7" spans="1:32" ht="15" customHeight="1">
      <c r="A7" s="597" t="s">
        <v>368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29"/>
      <c r="Z7" s="29"/>
      <c r="AA7" s="29"/>
      <c r="AB7" s="29"/>
      <c r="AC7" s="29"/>
      <c r="AD7" s="29"/>
      <c r="AE7" s="29"/>
      <c r="AF7" s="29"/>
    </row>
    <row r="8" spans="1:32" ht="15" customHeight="1">
      <c r="A8" s="605" t="s">
        <v>636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42"/>
      <c r="Z8" s="42"/>
      <c r="AA8" s="42"/>
      <c r="AB8" s="42"/>
      <c r="AC8" s="42"/>
      <c r="AD8" s="42"/>
      <c r="AE8" s="42"/>
      <c r="AF8" s="42"/>
    </row>
    <row r="9" spans="3:22" s="27" customFormat="1" ht="12" thickBot="1">
      <c r="C9" s="90"/>
      <c r="D9" s="545"/>
      <c r="E9" s="175"/>
      <c r="F9" s="69"/>
      <c r="J9" s="82"/>
      <c r="L9" s="82"/>
      <c r="N9" s="69"/>
      <c r="P9" s="69"/>
      <c r="R9" s="69"/>
      <c r="T9" s="69"/>
      <c r="V9" s="69"/>
    </row>
    <row r="10" spans="1:31" s="27" customFormat="1" ht="34.5" customHeight="1">
      <c r="A10" s="630" t="s">
        <v>255</v>
      </c>
      <c r="B10" s="263" t="s">
        <v>364</v>
      </c>
      <c r="C10" s="264" t="s">
        <v>367</v>
      </c>
      <c r="D10" s="546" t="s">
        <v>362</v>
      </c>
      <c r="E10" s="264" t="s">
        <v>0</v>
      </c>
      <c r="F10" s="628" t="s">
        <v>245</v>
      </c>
      <c r="G10" s="628"/>
      <c r="H10" s="629" t="s">
        <v>248</v>
      </c>
      <c r="I10" s="629"/>
      <c r="J10" s="628" t="s">
        <v>249</v>
      </c>
      <c r="K10" s="628"/>
      <c r="L10" s="629" t="s">
        <v>257</v>
      </c>
      <c r="M10" s="629"/>
      <c r="N10" s="628" t="s">
        <v>250</v>
      </c>
      <c r="O10" s="628"/>
      <c r="P10" s="629" t="s">
        <v>251</v>
      </c>
      <c r="Q10" s="629"/>
      <c r="R10" s="628" t="s">
        <v>252</v>
      </c>
      <c r="S10" s="628"/>
      <c r="T10" s="280" t="s">
        <v>335</v>
      </c>
      <c r="U10" s="281"/>
      <c r="V10" s="628" t="s">
        <v>254</v>
      </c>
      <c r="W10" s="628"/>
      <c r="X10" s="266" t="s">
        <v>258</v>
      </c>
      <c r="AE10" s="46"/>
    </row>
    <row r="11" spans="1:26" s="44" customFormat="1" ht="18">
      <c r="A11" s="631"/>
      <c r="B11" s="245"/>
      <c r="C11" s="276"/>
      <c r="D11" s="547"/>
      <c r="E11" s="277"/>
      <c r="F11" s="253" t="s">
        <v>246</v>
      </c>
      <c r="G11" s="249" t="s">
        <v>247</v>
      </c>
      <c r="H11" s="250" t="s">
        <v>246</v>
      </c>
      <c r="I11" s="251" t="s">
        <v>247</v>
      </c>
      <c r="J11" s="248" t="s">
        <v>256</v>
      </c>
      <c r="K11" s="249" t="s">
        <v>247</v>
      </c>
      <c r="L11" s="250" t="s">
        <v>246</v>
      </c>
      <c r="M11" s="251" t="s">
        <v>247</v>
      </c>
      <c r="N11" s="278" t="s">
        <v>331</v>
      </c>
      <c r="O11" s="249" t="s">
        <v>247</v>
      </c>
      <c r="P11" s="250" t="s">
        <v>246</v>
      </c>
      <c r="Q11" s="251" t="s">
        <v>247</v>
      </c>
      <c r="R11" s="253" t="s">
        <v>246</v>
      </c>
      <c r="S11" s="249" t="s">
        <v>247</v>
      </c>
      <c r="T11" s="254" t="s">
        <v>246</v>
      </c>
      <c r="U11" s="251" t="s">
        <v>247</v>
      </c>
      <c r="V11" s="253" t="s">
        <v>256</v>
      </c>
      <c r="W11" s="249" t="s">
        <v>247</v>
      </c>
      <c r="X11" s="268"/>
      <c r="Y11" s="43"/>
      <c r="Z11" s="43"/>
    </row>
    <row r="12" spans="1:26" s="44" customFormat="1" ht="21.75" customHeight="1">
      <c r="A12" s="293">
        <v>1</v>
      </c>
      <c r="B12" s="165" t="s">
        <v>508</v>
      </c>
      <c r="C12" s="169">
        <v>2005</v>
      </c>
      <c r="D12" s="169">
        <v>344662</v>
      </c>
      <c r="E12" s="176" t="s">
        <v>510</v>
      </c>
      <c r="F12" s="101">
        <v>8.5</v>
      </c>
      <c r="G12" s="127">
        <f>LOOKUP(F12,'[2]SCORE4'!B:B,'[2]SCORE4'!A:A)</f>
        <v>110</v>
      </c>
      <c r="H12" s="99"/>
      <c r="I12" s="100" t="e">
        <f>LOOKUP(H12,'[2]SCORE2'!E:E,'[2]SCORE2'!D:D)</f>
        <v>#REF!</v>
      </c>
      <c r="J12" s="99"/>
      <c r="K12" s="127">
        <v>0</v>
      </c>
      <c r="L12" s="99"/>
      <c r="M12" s="102">
        <f>LOOKUP(L12,'[2]SCORE4'!D:D,'[2]SCORE4'!A:A)</f>
        <v>0</v>
      </c>
      <c r="N12" s="101"/>
      <c r="O12" s="100" t="e">
        <f>LOOKUP(N12,'[2]SCORE2'!M:M,'[2]SCORE2'!L:L)</f>
        <v>#REF!</v>
      </c>
      <c r="P12" s="101"/>
      <c r="Q12" s="102">
        <f>LOOKUP(P12,'[2]SCORE4'!I:I,'[2]SCORE4'!J:J)</f>
        <v>0</v>
      </c>
      <c r="R12" s="101">
        <v>4.88</v>
      </c>
      <c r="S12" s="127">
        <f>LOOKUP(R12,'[2]SCORE4'!F:F,'[2]SCORE4'!E:E)</f>
        <v>110</v>
      </c>
      <c r="T12" s="101"/>
      <c r="U12" s="102">
        <f>LOOKUP(T12,'[2]SCORE4'!G:G,'[2]SCORE4'!E:E)</f>
        <v>0</v>
      </c>
      <c r="V12" s="101">
        <v>38.37</v>
      </c>
      <c r="W12" s="127">
        <f>LOOKUP(V12,'[2]SCORE4'!H:H,'[2]SCORE4'!E:E)</f>
        <v>95</v>
      </c>
      <c r="X12" s="130">
        <f aca="true" t="shared" si="0" ref="X12:X43">G12+K12+S12+W12</f>
        <v>315</v>
      </c>
      <c r="Y12" s="43"/>
      <c r="Z12" s="43"/>
    </row>
    <row r="13" spans="1:26" s="44" customFormat="1" ht="21.75" customHeight="1">
      <c r="A13" s="293">
        <v>2</v>
      </c>
      <c r="B13" s="148" t="s">
        <v>448</v>
      </c>
      <c r="C13" s="147">
        <v>2004</v>
      </c>
      <c r="D13" s="147">
        <v>360857</v>
      </c>
      <c r="E13" s="178" t="s">
        <v>642</v>
      </c>
      <c r="F13" s="101">
        <v>8.5</v>
      </c>
      <c r="G13" s="127">
        <f>LOOKUP(F13,'[2]SCORE4'!B:B,'[2]SCORE4'!A:A)</f>
        <v>110</v>
      </c>
      <c r="H13" s="99"/>
      <c r="I13" s="100" t="e">
        <f>LOOKUP(H13,'[2]SCORE2'!E:E,'[2]SCORE2'!D:D)</f>
        <v>#REF!</v>
      </c>
      <c r="J13" s="99"/>
      <c r="K13" s="127">
        <f>LOOKUP(J13,'[2]SCORE4'!C:C,'[2]SCORE4'!A:A)</f>
        <v>0</v>
      </c>
      <c r="L13" s="99"/>
      <c r="M13" s="102">
        <f>LOOKUP(L13,'[2]SCORE4'!D:D,'[2]SCORE4'!A:A)</f>
        <v>0</v>
      </c>
      <c r="N13" s="101"/>
      <c r="O13" s="100" t="e">
        <f>LOOKUP(N13,'[2]SCORE2'!M:M,'[2]SCORE2'!L:L)</f>
        <v>#REF!</v>
      </c>
      <c r="P13" s="101"/>
      <c r="Q13" s="102">
        <f>LOOKUP(P13,'[2]SCORE4'!I:I,'[2]SCORE4'!J:J)</f>
        <v>0</v>
      </c>
      <c r="R13" s="101">
        <v>4.98</v>
      </c>
      <c r="S13" s="127">
        <f>LOOKUP(R13,'[2]SCORE4'!F:F,'[2]SCORE4'!E:E)</f>
        <v>110</v>
      </c>
      <c r="T13" s="101"/>
      <c r="U13" s="102">
        <f>LOOKUP(T13,'[2]SCORE4'!G:G,'[2]SCORE4'!E:E)</f>
        <v>0</v>
      </c>
      <c r="V13" s="101">
        <v>29.07</v>
      </c>
      <c r="W13" s="127">
        <f>LOOKUP(V13,'[2]SCORE4'!H:H,'[2]SCORE4'!E:E)</f>
        <v>70</v>
      </c>
      <c r="X13" s="130">
        <f t="shared" si="0"/>
        <v>290</v>
      </c>
      <c r="Y13" s="43"/>
      <c r="Z13" s="43"/>
    </row>
    <row r="14" spans="1:26" s="44" customFormat="1" ht="21.75" customHeight="1">
      <c r="A14" s="293">
        <v>3</v>
      </c>
      <c r="B14" s="148" t="s">
        <v>429</v>
      </c>
      <c r="C14" s="147">
        <v>2004</v>
      </c>
      <c r="D14" s="147">
        <v>361440</v>
      </c>
      <c r="E14" s="176" t="s">
        <v>433</v>
      </c>
      <c r="F14" s="101">
        <v>8.2</v>
      </c>
      <c r="G14" s="127">
        <f>LOOKUP(F14,'[2]SCORE4'!B:B,'[2]SCORE4'!A:A)</f>
        <v>110</v>
      </c>
      <c r="H14" s="99"/>
      <c r="I14" s="100" t="e">
        <f>LOOKUP(H14,'[2]SCORE2'!E:E,'[2]SCORE2'!D:D)</f>
        <v>#REF!</v>
      </c>
      <c r="J14" s="99"/>
      <c r="K14" s="127">
        <f>LOOKUP(J14,'[2]SCORE4'!C:C,'[2]SCORE4'!A:A)</f>
        <v>0</v>
      </c>
      <c r="L14" s="99"/>
      <c r="M14" s="102">
        <f>LOOKUP(L14,'[2]SCORE4'!D:D,'[2]SCORE4'!A:A)</f>
        <v>0</v>
      </c>
      <c r="N14" s="101"/>
      <c r="O14" s="100" t="e">
        <f>LOOKUP(N14,'[2]SCORE2'!M:M,'[2]SCORE2'!L:L)</f>
        <v>#REF!</v>
      </c>
      <c r="P14" s="101"/>
      <c r="Q14" s="102">
        <f>LOOKUP(P14,'[2]SCORE4'!I:I,'[2]SCORE4'!J:J)</f>
        <v>0</v>
      </c>
      <c r="R14" s="101">
        <v>4.38</v>
      </c>
      <c r="S14" s="127">
        <f>LOOKUP(R14,'[2]SCORE4'!F:F,'[2]SCORE4'!E:E)</f>
        <v>90</v>
      </c>
      <c r="T14" s="101"/>
      <c r="U14" s="102">
        <f>LOOKUP(T14,'[2]SCORE4'!G:G,'[2]SCORE4'!E:E)</f>
        <v>0</v>
      </c>
      <c r="V14" s="101">
        <v>30.8</v>
      </c>
      <c r="W14" s="127">
        <f>LOOKUP(V14,'[2]SCORE4'!H:H,'[2]SCORE4'!E:E)</f>
        <v>75</v>
      </c>
      <c r="X14" s="130">
        <f t="shared" si="0"/>
        <v>275</v>
      </c>
      <c r="Y14" s="43"/>
      <c r="Z14" s="43"/>
    </row>
    <row r="15" spans="1:26" s="44" customFormat="1" ht="21.75" customHeight="1">
      <c r="A15" s="293">
        <v>4</v>
      </c>
      <c r="B15" s="534" t="s">
        <v>503</v>
      </c>
      <c r="C15" s="535">
        <v>2004</v>
      </c>
      <c r="D15" s="535">
        <v>343365</v>
      </c>
      <c r="E15" s="176" t="s">
        <v>510</v>
      </c>
      <c r="F15" s="101">
        <v>9.1</v>
      </c>
      <c r="G15" s="127">
        <f>LOOKUP(F15,'[2]SCORE4'!B:B,'[2]SCORE4'!A:A)</f>
        <v>90</v>
      </c>
      <c r="H15" s="99"/>
      <c r="I15" s="100" t="e">
        <f>LOOKUP(H15,'[2]SCORE2'!E:E,'[2]SCORE2'!D:D)</f>
        <v>#REF!</v>
      </c>
      <c r="J15" s="99"/>
      <c r="K15" s="127">
        <f>LOOKUP(J15,'[2]SCORE4'!C:C,'[2]SCORE4'!A:A)</f>
        <v>0</v>
      </c>
      <c r="L15" s="99"/>
      <c r="M15" s="102">
        <f>LOOKUP(L15,'[2]SCORE4'!D:D,'[2]SCORE4'!A:A)</f>
        <v>0</v>
      </c>
      <c r="N15" s="101"/>
      <c r="O15" s="100" t="e">
        <f>LOOKUP(N15,'[2]SCORE2'!M:M,'[2]SCORE2'!L:L)</f>
        <v>#REF!</v>
      </c>
      <c r="P15" s="101"/>
      <c r="Q15" s="102">
        <f>LOOKUP(P15,'[2]SCORE4'!I:I,'[2]SCORE4'!J:J)</f>
        <v>0</v>
      </c>
      <c r="R15" s="101">
        <v>4.47</v>
      </c>
      <c r="S15" s="127">
        <f>LOOKUP(R15,'[2]SCORE4'!F:F,'[2]SCORE4'!E:E)</f>
        <v>95</v>
      </c>
      <c r="T15" s="101"/>
      <c r="U15" s="102">
        <f>LOOKUP(T15,'[2]SCORE4'!G:G,'[2]SCORE4'!E:E)</f>
        <v>0</v>
      </c>
      <c r="V15" s="101">
        <v>33.51</v>
      </c>
      <c r="W15" s="127">
        <f>LOOKUP(V15,'[2]SCORE4'!H:H,'[2]SCORE4'!E:E)</f>
        <v>80</v>
      </c>
      <c r="X15" s="130">
        <f t="shared" si="0"/>
        <v>265</v>
      </c>
      <c r="Y15" s="43"/>
      <c r="Z15" s="43"/>
    </row>
    <row r="16" spans="1:26" s="44" customFormat="1" ht="21.75" customHeight="1">
      <c r="A16" s="293">
        <v>5</v>
      </c>
      <c r="B16" s="148" t="s">
        <v>505</v>
      </c>
      <c r="C16" s="147">
        <v>2004</v>
      </c>
      <c r="D16" s="147">
        <v>340303</v>
      </c>
      <c r="E16" s="176" t="s">
        <v>510</v>
      </c>
      <c r="F16" s="101">
        <v>8.2</v>
      </c>
      <c r="G16" s="127">
        <f>LOOKUP(F16,'[2]SCORE4'!B:B,'[2]SCORE4'!A:A)</f>
        <v>110</v>
      </c>
      <c r="H16" s="99"/>
      <c r="I16" s="100" t="e">
        <f>LOOKUP(H16,'[2]SCORE2'!E:E,'[2]SCORE2'!D:D)</f>
        <v>#REF!</v>
      </c>
      <c r="J16" s="99"/>
      <c r="K16" s="127">
        <f>LOOKUP(J16,'[2]SCORE4'!C:C,'[2]SCORE4'!A:A)</f>
        <v>0</v>
      </c>
      <c r="L16" s="99"/>
      <c r="M16" s="102">
        <f>LOOKUP(L16,'[2]SCORE4'!D:D,'[2]SCORE4'!A:A)</f>
        <v>0</v>
      </c>
      <c r="N16" s="101"/>
      <c r="O16" s="100" t="e">
        <f>LOOKUP(N16,'[2]SCORE2'!M:M,'[2]SCORE2'!L:L)</f>
        <v>#REF!</v>
      </c>
      <c r="P16" s="101"/>
      <c r="Q16" s="102">
        <f>LOOKUP(P16,'[2]SCORE4'!I:I,'[2]SCORE4'!J:J)</f>
        <v>0</v>
      </c>
      <c r="R16" s="101">
        <v>4.6</v>
      </c>
      <c r="S16" s="127">
        <f>LOOKUP(R16,'[2]SCORE4'!F:F,'[2]SCORE4'!E:E)</f>
        <v>100</v>
      </c>
      <c r="T16" s="101"/>
      <c r="U16" s="102">
        <f>LOOKUP(T16,'[2]SCORE4'!G:G,'[2]SCORE4'!E:E)</f>
        <v>0</v>
      </c>
      <c r="V16" s="101">
        <v>21.74</v>
      </c>
      <c r="W16" s="127">
        <f>LOOKUP(V16,'[2]SCORE4'!H:H,'[2]SCORE4'!E:E)</f>
        <v>50</v>
      </c>
      <c r="X16" s="130">
        <f t="shared" si="0"/>
        <v>260</v>
      </c>
      <c r="Y16" s="43"/>
      <c r="Z16" s="43"/>
    </row>
    <row r="17" spans="1:26" s="44" customFormat="1" ht="21.75" customHeight="1">
      <c r="A17" s="293">
        <v>6</v>
      </c>
      <c r="B17" s="536" t="s">
        <v>492</v>
      </c>
      <c r="C17" s="537">
        <v>2005</v>
      </c>
      <c r="D17" s="537">
        <v>348810</v>
      </c>
      <c r="E17" s="176" t="s">
        <v>510</v>
      </c>
      <c r="F17" s="101">
        <v>8.85</v>
      </c>
      <c r="G17" s="127">
        <f>LOOKUP(F17,'[2]SCORE4'!B:B,'[2]SCORE4'!A:A)</f>
        <v>95</v>
      </c>
      <c r="H17" s="99"/>
      <c r="I17" s="100" t="e">
        <f>LOOKUP(H17,'[2]SCORE2'!E:E,'[2]SCORE2'!D:D)</f>
        <v>#REF!</v>
      </c>
      <c r="J17" s="99"/>
      <c r="K17" s="127">
        <f>LOOKUP(J17,'[2]SCORE4'!C:C,'[2]SCORE4'!A:A)</f>
        <v>0</v>
      </c>
      <c r="L17" s="99"/>
      <c r="M17" s="102">
        <f>LOOKUP(L17,'[2]SCORE4'!D:D,'[2]SCORE4'!A:A)</f>
        <v>0</v>
      </c>
      <c r="N17" s="101"/>
      <c r="O17" s="100" t="e">
        <f>LOOKUP(N17,'[2]SCORE2'!M:M,'[2]SCORE2'!L:L)</f>
        <v>#REF!</v>
      </c>
      <c r="P17" s="101"/>
      <c r="Q17" s="102">
        <f>LOOKUP(P17,'[2]SCORE4'!I:I,'[2]SCORE4'!J:J)</f>
        <v>0</v>
      </c>
      <c r="R17" s="101">
        <v>4.45</v>
      </c>
      <c r="S17" s="127">
        <f>LOOKUP(R17,'[2]SCORE4'!F:F,'[2]SCORE4'!E:E)</f>
        <v>95</v>
      </c>
      <c r="T17" s="101"/>
      <c r="U17" s="102">
        <f>LOOKUP(T17,'[2]SCORE4'!G:G,'[2]SCORE4'!E:E)</f>
        <v>0</v>
      </c>
      <c r="V17" s="101">
        <v>26.44</v>
      </c>
      <c r="W17" s="127">
        <f>LOOKUP(V17,'[2]SCORE4'!H:H,'[2]SCORE4'!E:E)</f>
        <v>65</v>
      </c>
      <c r="X17" s="130">
        <f t="shared" si="0"/>
        <v>255</v>
      </c>
      <c r="Y17" s="43"/>
      <c r="Z17" s="43"/>
    </row>
    <row r="18" spans="1:26" s="44" customFormat="1" ht="21.75" customHeight="1">
      <c r="A18" s="293">
        <v>7</v>
      </c>
      <c r="B18" s="156" t="s">
        <v>635</v>
      </c>
      <c r="C18" s="155">
        <v>2004</v>
      </c>
      <c r="D18" s="155">
        <v>359166</v>
      </c>
      <c r="E18" s="176" t="s">
        <v>426</v>
      </c>
      <c r="F18" s="101">
        <v>9.39</v>
      </c>
      <c r="G18" s="127">
        <f>LOOKUP(F18,'[1]SCORE4'!B:B,'[1]SCORE4'!A:A)</f>
        <v>85</v>
      </c>
      <c r="H18" s="99"/>
      <c r="I18" s="100" t="e">
        <f>LOOKUP(H18,'[1]SCORE2'!E:E,'[1]SCORE2'!D:D)</f>
        <v>#REF!</v>
      </c>
      <c r="J18" s="99"/>
      <c r="K18" s="127">
        <f>LOOKUP(J18,'[1]SCORE4'!C:C,'[1]SCORE4'!A:A)</f>
        <v>0</v>
      </c>
      <c r="L18" s="99"/>
      <c r="M18" s="102">
        <f>LOOKUP(L18,'[1]SCORE4'!D:D,'[1]SCORE4'!A:A)</f>
        <v>0</v>
      </c>
      <c r="N18" s="101"/>
      <c r="O18" s="100" t="e">
        <f>LOOKUP(N18,'[1]SCORE2'!M:M,'[1]SCORE2'!L:L)</f>
        <v>#REF!</v>
      </c>
      <c r="P18" s="101"/>
      <c r="Q18" s="102">
        <f>LOOKUP(P18,'[1]SCORE4'!I:I,'[1]SCORE4'!J:J)</f>
        <v>0</v>
      </c>
      <c r="R18" s="101">
        <v>3.9</v>
      </c>
      <c r="S18" s="127">
        <f>LOOKUP(R18,'[1]SCORE4'!F:F,'[1]SCORE4'!E:E)</f>
        <v>75</v>
      </c>
      <c r="T18" s="101"/>
      <c r="U18" s="102">
        <f>LOOKUP(T18,'[1]SCORE4'!G:G,'[1]SCORE4'!E:E)</f>
        <v>0</v>
      </c>
      <c r="V18" s="101">
        <v>36.64</v>
      </c>
      <c r="W18" s="127">
        <f>LOOKUP(V18,'[1]SCORE4'!H:H,'[1]SCORE4'!E:E)</f>
        <v>90</v>
      </c>
      <c r="X18" s="130">
        <f t="shared" si="0"/>
        <v>250</v>
      </c>
      <c r="Z18" s="43"/>
    </row>
    <row r="19" spans="1:26" s="44" customFormat="1" ht="21.75" customHeight="1">
      <c r="A19" s="293">
        <v>7</v>
      </c>
      <c r="B19" s="534" t="s">
        <v>502</v>
      </c>
      <c r="C19" s="535">
        <v>2004</v>
      </c>
      <c r="D19" s="535">
        <v>341436</v>
      </c>
      <c r="E19" s="176" t="s">
        <v>510</v>
      </c>
      <c r="F19" s="101">
        <v>8.7</v>
      </c>
      <c r="G19" s="127">
        <f>LOOKUP(F19,'[2]SCORE4'!B:B,'[2]SCORE4'!A:A)</f>
        <v>100</v>
      </c>
      <c r="H19" s="99"/>
      <c r="I19" s="100" t="e">
        <f>LOOKUP(H19,'[2]SCORE2'!E:E,'[2]SCORE2'!D:D)</f>
        <v>#REF!</v>
      </c>
      <c r="J19" s="99"/>
      <c r="K19" s="127">
        <f>LOOKUP(J19,'[2]SCORE4'!C:C,'[2]SCORE4'!A:A)</f>
        <v>0</v>
      </c>
      <c r="L19" s="99"/>
      <c r="M19" s="102">
        <f>LOOKUP(L19,'[2]SCORE4'!D:D,'[2]SCORE4'!A:A)</f>
        <v>0</v>
      </c>
      <c r="N19" s="101"/>
      <c r="O19" s="100" t="e">
        <f>LOOKUP(N19,'[2]SCORE2'!M:M,'[2]SCORE2'!L:L)</f>
        <v>#REF!</v>
      </c>
      <c r="P19" s="101"/>
      <c r="Q19" s="102">
        <f>LOOKUP(P19,'[2]SCORE4'!I:I,'[2]SCORE4'!J:J)</f>
        <v>0</v>
      </c>
      <c r="R19" s="101">
        <v>4.43</v>
      </c>
      <c r="S19" s="127">
        <f>LOOKUP(R19,'[2]SCORE4'!F:F,'[2]SCORE4'!E:E)</f>
        <v>95</v>
      </c>
      <c r="T19" s="101"/>
      <c r="U19" s="102">
        <f>LOOKUP(T19,'[2]SCORE4'!G:G,'[2]SCORE4'!E:E)</f>
        <v>0</v>
      </c>
      <c r="V19" s="101">
        <v>23.06</v>
      </c>
      <c r="W19" s="127">
        <f>LOOKUP(V19,'[2]SCORE4'!H:H,'[2]SCORE4'!E:E)</f>
        <v>55</v>
      </c>
      <c r="X19" s="130">
        <f t="shared" si="0"/>
        <v>250</v>
      </c>
      <c r="Y19" s="43"/>
      <c r="Z19" s="43"/>
    </row>
    <row r="20" spans="1:26" s="44" customFormat="1" ht="21.75" customHeight="1">
      <c r="A20" s="293">
        <v>9</v>
      </c>
      <c r="B20" s="148" t="s">
        <v>631</v>
      </c>
      <c r="C20" s="147">
        <v>2004</v>
      </c>
      <c r="D20" s="147">
        <v>362120</v>
      </c>
      <c r="E20" s="178" t="s">
        <v>625</v>
      </c>
      <c r="F20" s="101">
        <v>8.7</v>
      </c>
      <c r="G20" s="127">
        <f>LOOKUP(F20,'[2]SCORE4'!B:B,'[2]SCORE4'!A:A)</f>
        <v>100</v>
      </c>
      <c r="H20" s="99"/>
      <c r="I20" s="100" t="e">
        <f>LOOKUP(H20,'[2]SCORE2'!E:E,'[2]SCORE2'!D:D)</f>
        <v>#REF!</v>
      </c>
      <c r="J20" s="99"/>
      <c r="K20" s="127">
        <f>LOOKUP(J20,'[2]SCORE4'!C:C,'[2]SCORE4'!A:A)</f>
        <v>0</v>
      </c>
      <c r="L20" s="99"/>
      <c r="M20" s="102">
        <f>LOOKUP(L20,'[2]SCORE4'!D:D,'[2]SCORE4'!A:A)</f>
        <v>0</v>
      </c>
      <c r="N20" s="101"/>
      <c r="O20" s="100" t="e">
        <f>LOOKUP(N20,'[2]SCORE2'!M:M,'[2]SCORE2'!L:L)</f>
        <v>#REF!</v>
      </c>
      <c r="P20" s="101"/>
      <c r="Q20" s="102">
        <f>LOOKUP(P20,'[2]SCORE4'!I:I,'[2]SCORE4'!J:J)</f>
        <v>0</v>
      </c>
      <c r="R20" s="101">
        <v>4.37</v>
      </c>
      <c r="S20" s="127">
        <f>LOOKUP(R20,'[2]SCORE4'!F:F,'[2]SCORE4'!E:E)</f>
        <v>90</v>
      </c>
      <c r="T20" s="101"/>
      <c r="U20" s="102">
        <f>LOOKUP(T20,'[2]SCORE4'!G:G,'[2]SCORE4'!E:E)</f>
        <v>0</v>
      </c>
      <c r="V20" s="101">
        <v>22.53</v>
      </c>
      <c r="W20" s="127">
        <f>LOOKUP(V20,'[2]SCORE4'!H:H,'[2]SCORE4'!E:E)</f>
        <v>55</v>
      </c>
      <c r="X20" s="130">
        <f t="shared" si="0"/>
        <v>245</v>
      </c>
      <c r="Y20" s="43"/>
      <c r="Z20" s="43"/>
    </row>
    <row r="21" spans="1:26" s="44" customFormat="1" ht="21.75" customHeight="1">
      <c r="A21" s="293">
        <v>9</v>
      </c>
      <c r="B21" s="534" t="s">
        <v>451</v>
      </c>
      <c r="C21" s="535">
        <v>2004</v>
      </c>
      <c r="D21" s="535">
        <v>341389</v>
      </c>
      <c r="E21" s="176" t="s">
        <v>510</v>
      </c>
      <c r="F21" s="101">
        <v>9</v>
      </c>
      <c r="G21" s="127">
        <f>LOOKUP(F21,'[2]SCORE4'!B:B,'[2]SCORE4'!A:A)</f>
        <v>90</v>
      </c>
      <c r="H21" s="99"/>
      <c r="I21" s="100" t="e">
        <f>LOOKUP(H21,'[2]SCORE2'!E:E,'[2]SCORE2'!D:D)</f>
        <v>#REF!</v>
      </c>
      <c r="J21" s="99"/>
      <c r="K21" s="127">
        <f>LOOKUP(J21,'[2]SCORE4'!C:C,'[2]SCORE4'!A:A)</f>
        <v>0</v>
      </c>
      <c r="L21" s="99"/>
      <c r="M21" s="102">
        <f>LOOKUP(L21,'[2]SCORE4'!D:D,'[2]SCORE4'!A:A)</f>
        <v>0</v>
      </c>
      <c r="N21" s="101"/>
      <c r="O21" s="100" t="e">
        <f>LOOKUP(N21,'[2]SCORE2'!M:M,'[2]SCORE2'!L:L)</f>
        <v>#REF!</v>
      </c>
      <c r="P21" s="101"/>
      <c r="Q21" s="102">
        <f>LOOKUP(P21,'[2]SCORE4'!I:I,'[2]SCORE4'!J:J)</f>
        <v>0</v>
      </c>
      <c r="R21" s="101">
        <v>4.3</v>
      </c>
      <c r="S21" s="127">
        <f>LOOKUP(R21,'[2]SCORE4'!F:F,'[2]SCORE4'!E:E)</f>
        <v>90</v>
      </c>
      <c r="T21" s="101"/>
      <c r="U21" s="102">
        <f>LOOKUP(T21,'[2]SCORE4'!G:G,'[2]SCORE4'!E:E)</f>
        <v>0</v>
      </c>
      <c r="V21" s="101">
        <v>27.65</v>
      </c>
      <c r="W21" s="127">
        <f>LOOKUP(V21,'[2]SCORE4'!H:H,'[2]SCORE4'!E:E)</f>
        <v>65</v>
      </c>
      <c r="X21" s="130">
        <f t="shared" si="0"/>
        <v>245</v>
      </c>
      <c r="Y21" s="43"/>
      <c r="Z21" s="43"/>
    </row>
    <row r="22" spans="1:26" s="44" customFormat="1" ht="21.75" customHeight="1">
      <c r="A22" s="293">
        <v>11</v>
      </c>
      <c r="B22" s="156" t="s">
        <v>411</v>
      </c>
      <c r="C22" s="155">
        <v>2004</v>
      </c>
      <c r="D22" s="155">
        <v>359167</v>
      </c>
      <c r="E22" s="176" t="s">
        <v>426</v>
      </c>
      <c r="F22" s="101"/>
      <c r="G22" s="127">
        <f>LOOKUP(F22,'[1]SCORE4'!B:B,'[1]SCORE4'!A:A)</f>
        <v>0</v>
      </c>
      <c r="H22" s="99"/>
      <c r="I22" s="100" t="e">
        <f>LOOKUP(H22,'[1]SCORE2'!E:E,'[1]SCORE2'!D:D)</f>
        <v>#REF!</v>
      </c>
      <c r="J22" s="99" t="s">
        <v>299</v>
      </c>
      <c r="K22" s="127">
        <f>LOOKUP(J22,'[1]SCORE4'!C:C,'[1]SCORE4'!A:A)</f>
        <v>95</v>
      </c>
      <c r="L22" s="99"/>
      <c r="M22" s="102">
        <f>LOOKUP(L22,'[1]SCORE4'!D:D,'[1]SCORE4'!A:A)</f>
        <v>0</v>
      </c>
      <c r="N22" s="101"/>
      <c r="O22" s="100" t="e">
        <f>LOOKUP(N22,'[1]SCORE2'!M:M,'[1]SCORE2'!L:L)</f>
        <v>#REF!</v>
      </c>
      <c r="P22" s="101"/>
      <c r="Q22" s="102">
        <f>LOOKUP(P22,'[1]SCORE4'!I:I,'[1]SCORE4'!J:J)</f>
        <v>0</v>
      </c>
      <c r="R22" s="101">
        <v>4.1</v>
      </c>
      <c r="S22" s="127">
        <f>LOOKUP(R22,'[1]SCORE4'!F:F,'[1]SCORE4'!E:E)</f>
        <v>80</v>
      </c>
      <c r="T22" s="101"/>
      <c r="U22" s="102">
        <f>LOOKUP(T22,'[1]SCORE4'!G:G,'[1]SCORE4'!E:E)</f>
        <v>0</v>
      </c>
      <c r="V22" s="101">
        <v>27.7</v>
      </c>
      <c r="W22" s="127">
        <f>LOOKUP(V22,'[1]SCORE4'!H:H,'[1]SCORE4'!E:E)</f>
        <v>65</v>
      </c>
      <c r="X22" s="130">
        <f t="shared" si="0"/>
        <v>240</v>
      </c>
      <c r="Y22" s="43"/>
      <c r="Z22" s="43"/>
    </row>
    <row r="23" spans="1:26" s="44" customFormat="1" ht="21.75" customHeight="1">
      <c r="A23" s="293">
        <v>12</v>
      </c>
      <c r="B23" s="534" t="s">
        <v>501</v>
      </c>
      <c r="C23" s="535">
        <v>2005</v>
      </c>
      <c r="D23" s="535">
        <v>345718</v>
      </c>
      <c r="E23" s="176" t="s">
        <v>510</v>
      </c>
      <c r="F23" s="101">
        <v>9</v>
      </c>
      <c r="G23" s="127">
        <f>LOOKUP(F23,'[2]SCORE4'!B:B,'[2]SCORE4'!A:A)</f>
        <v>90</v>
      </c>
      <c r="H23" s="99"/>
      <c r="I23" s="100" t="e">
        <f>LOOKUP(H23,'[2]SCORE2'!E:E,'[2]SCORE2'!D:D)</f>
        <v>#REF!</v>
      </c>
      <c r="J23" s="99"/>
      <c r="K23" s="127">
        <f>LOOKUP(J23,'[2]SCORE4'!C:C,'[2]SCORE4'!A:A)</f>
        <v>0</v>
      </c>
      <c r="L23" s="99"/>
      <c r="M23" s="102">
        <f>LOOKUP(L23,'[2]SCORE4'!D:D,'[2]SCORE4'!A:A)</f>
        <v>0</v>
      </c>
      <c r="N23" s="101"/>
      <c r="O23" s="100" t="e">
        <f>LOOKUP(N23,'[2]SCORE2'!M:M,'[2]SCORE2'!L:L)</f>
        <v>#REF!</v>
      </c>
      <c r="P23" s="101"/>
      <c r="Q23" s="102">
        <f>LOOKUP(P23,'[2]SCORE4'!I:I,'[2]SCORE4'!J:J)</f>
        <v>0</v>
      </c>
      <c r="R23" s="101">
        <v>4.55</v>
      </c>
      <c r="S23" s="127">
        <f>LOOKUP(R23,'[2]SCORE4'!F:F,'[2]SCORE4'!E:E)</f>
        <v>95</v>
      </c>
      <c r="T23" s="101"/>
      <c r="U23" s="102">
        <f>LOOKUP(T23,'[2]SCORE4'!G:G,'[2]SCORE4'!E:E)</f>
        <v>0</v>
      </c>
      <c r="V23" s="101">
        <v>23</v>
      </c>
      <c r="W23" s="127">
        <f>LOOKUP(V23,'[2]SCORE4'!H:H,'[2]SCORE4'!E:E)</f>
        <v>55</v>
      </c>
      <c r="X23" s="130">
        <f t="shared" si="0"/>
        <v>240</v>
      </c>
      <c r="Y23" s="43"/>
      <c r="Z23" s="43"/>
    </row>
    <row r="24" spans="1:26" s="44" customFormat="1" ht="21.75" customHeight="1">
      <c r="A24" s="293">
        <v>13</v>
      </c>
      <c r="B24" s="148" t="s">
        <v>507</v>
      </c>
      <c r="C24" s="147">
        <v>2004</v>
      </c>
      <c r="D24" s="147">
        <v>363282</v>
      </c>
      <c r="E24" s="176" t="s">
        <v>510</v>
      </c>
      <c r="F24" s="101">
        <v>8.9</v>
      </c>
      <c r="G24" s="127">
        <f>LOOKUP(F24,'[2]SCORE4'!B:B,'[2]SCORE4'!A:A)</f>
        <v>95</v>
      </c>
      <c r="H24" s="99"/>
      <c r="I24" s="100" t="e">
        <f>LOOKUP(H24,'[2]SCORE2'!E:E,'[2]SCORE2'!D:D)</f>
        <v>#REF!</v>
      </c>
      <c r="J24" s="99"/>
      <c r="K24" s="127">
        <f>LOOKUP(J24,'[2]SCORE4'!C:C,'[2]SCORE4'!A:A)</f>
        <v>0</v>
      </c>
      <c r="L24" s="99"/>
      <c r="M24" s="102">
        <f>LOOKUP(L24,'[2]SCORE4'!D:D,'[2]SCORE4'!A:A)</f>
        <v>0</v>
      </c>
      <c r="N24" s="101"/>
      <c r="O24" s="100" t="e">
        <f>LOOKUP(N24,'[2]SCORE2'!M:M,'[2]SCORE2'!L:L)</f>
        <v>#REF!</v>
      </c>
      <c r="P24" s="101"/>
      <c r="Q24" s="102">
        <f>LOOKUP(P24,'[2]SCORE4'!I:I,'[2]SCORE4'!J:J)</f>
        <v>0</v>
      </c>
      <c r="R24" s="101">
        <v>4</v>
      </c>
      <c r="S24" s="127">
        <f>LOOKUP(R24,'[2]SCORE4'!F:F,'[2]SCORE4'!E:E)</f>
        <v>80</v>
      </c>
      <c r="T24" s="101"/>
      <c r="U24" s="102">
        <f>LOOKUP(T24,'[2]SCORE4'!G:G,'[2]SCORE4'!E:E)</f>
        <v>0</v>
      </c>
      <c r="V24" s="101">
        <v>25.95</v>
      </c>
      <c r="W24" s="127">
        <f>LOOKUP(V24,'[2]SCORE4'!H:H,'[2]SCORE4'!E:E)</f>
        <v>60</v>
      </c>
      <c r="X24" s="130">
        <f t="shared" si="0"/>
        <v>235</v>
      </c>
      <c r="Y24" s="43"/>
      <c r="Z24" s="43"/>
    </row>
    <row r="25" spans="1:26" s="44" customFormat="1" ht="21.75" customHeight="1">
      <c r="A25" s="293">
        <v>13</v>
      </c>
      <c r="B25" s="148" t="s">
        <v>441</v>
      </c>
      <c r="C25" s="147">
        <v>2005</v>
      </c>
      <c r="D25" s="147">
        <v>346337</v>
      </c>
      <c r="E25" s="178" t="s">
        <v>642</v>
      </c>
      <c r="F25" s="101">
        <v>9.2</v>
      </c>
      <c r="G25" s="127">
        <f>LOOKUP(F25,'[2]SCORE4'!B:B,'[2]SCORE4'!A:A)</f>
        <v>85</v>
      </c>
      <c r="H25" s="99"/>
      <c r="I25" s="100" t="e">
        <f>LOOKUP(H25,'[2]SCORE2'!E:E,'[2]SCORE2'!D:D)</f>
        <v>#REF!</v>
      </c>
      <c r="J25" s="99"/>
      <c r="K25" s="127">
        <f>LOOKUP(J25,'[2]SCORE4'!C:C,'[2]SCORE4'!A:A)</f>
        <v>0</v>
      </c>
      <c r="L25" s="99"/>
      <c r="M25" s="102">
        <f>LOOKUP(L25,'[2]SCORE4'!D:D,'[2]SCORE4'!A:A)</f>
        <v>0</v>
      </c>
      <c r="N25" s="101"/>
      <c r="O25" s="100" t="e">
        <f>LOOKUP(N25,'[2]SCORE2'!M:M,'[2]SCORE2'!L:L)</f>
        <v>#REF!</v>
      </c>
      <c r="P25" s="101"/>
      <c r="Q25" s="102">
        <f>LOOKUP(P25,'[2]SCORE4'!I:I,'[2]SCORE4'!J:J)</f>
        <v>0</v>
      </c>
      <c r="R25" s="101">
        <v>4.15</v>
      </c>
      <c r="S25" s="127">
        <f>LOOKUP(R25,'[2]SCORE4'!F:F,'[2]SCORE4'!E:E)</f>
        <v>85</v>
      </c>
      <c r="T25" s="101"/>
      <c r="U25" s="102">
        <f>LOOKUP(T25,'[2]SCORE4'!G:G,'[2]SCORE4'!E:E)</f>
        <v>0</v>
      </c>
      <c r="V25" s="101">
        <v>27.96</v>
      </c>
      <c r="W25" s="127">
        <f>LOOKUP(V25,'[2]SCORE4'!H:H,'[2]SCORE4'!E:E)</f>
        <v>65</v>
      </c>
      <c r="X25" s="130">
        <f t="shared" si="0"/>
        <v>235</v>
      </c>
      <c r="Y25" s="43"/>
      <c r="Z25" s="43"/>
    </row>
    <row r="26" spans="1:26" s="44" customFormat="1" ht="21.75" customHeight="1">
      <c r="A26" s="293">
        <v>15</v>
      </c>
      <c r="B26" s="538" t="s">
        <v>599</v>
      </c>
      <c r="C26" s="147">
        <v>2004</v>
      </c>
      <c r="D26" s="147">
        <v>349982</v>
      </c>
      <c r="E26" s="533" t="s">
        <v>510</v>
      </c>
      <c r="F26" s="101">
        <v>8.7</v>
      </c>
      <c r="G26" s="127">
        <f>LOOKUP(F26,'[2]SCORE4'!B:B,'[2]SCORE4'!A:A)</f>
        <v>100</v>
      </c>
      <c r="H26" s="99"/>
      <c r="I26" s="100" t="e">
        <f>LOOKUP(H26,'[2]SCORE2'!E:E,'[2]SCORE2'!D:D)</f>
        <v>#REF!</v>
      </c>
      <c r="J26" s="99"/>
      <c r="K26" s="127">
        <f>LOOKUP(J26,'[2]SCORE4'!C:C,'[2]SCORE4'!A:A)</f>
        <v>0</v>
      </c>
      <c r="L26" s="99"/>
      <c r="M26" s="102">
        <f>LOOKUP(L26,'[2]SCORE4'!D:D,'[2]SCORE4'!A:A)</f>
        <v>0</v>
      </c>
      <c r="N26" s="101"/>
      <c r="O26" s="100" t="e">
        <f>LOOKUP(N26,'[2]SCORE2'!M:M,'[2]SCORE2'!L:L)</f>
        <v>#REF!</v>
      </c>
      <c r="P26" s="101"/>
      <c r="Q26" s="102">
        <f>LOOKUP(P26,'[2]SCORE4'!I:I,'[2]SCORE4'!J:J)</f>
        <v>0</v>
      </c>
      <c r="R26" s="101">
        <v>4.3</v>
      </c>
      <c r="S26" s="127">
        <f>LOOKUP(R26,'[2]SCORE4'!F:F,'[2]SCORE4'!E:E)</f>
        <v>90</v>
      </c>
      <c r="T26" s="101"/>
      <c r="U26" s="102">
        <f>LOOKUP(T26,'[2]SCORE4'!G:G,'[2]SCORE4'!E:E)</f>
        <v>0</v>
      </c>
      <c r="V26" s="101">
        <v>16.53</v>
      </c>
      <c r="W26" s="127">
        <f>LOOKUP(V26,'[2]SCORE4'!H:H,'[2]SCORE4'!E:E)</f>
        <v>40</v>
      </c>
      <c r="X26" s="130">
        <f t="shared" si="0"/>
        <v>230</v>
      </c>
      <c r="Y26" s="43"/>
      <c r="Z26" s="43"/>
    </row>
    <row r="27" spans="1:26" s="44" customFormat="1" ht="21.75" customHeight="1">
      <c r="A27" s="293">
        <v>16</v>
      </c>
      <c r="B27" s="148" t="s">
        <v>440</v>
      </c>
      <c r="C27" s="147">
        <v>2004</v>
      </c>
      <c r="D27" s="147">
        <v>346355</v>
      </c>
      <c r="E27" s="178" t="s">
        <v>642</v>
      </c>
      <c r="F27" s="101">
        <v>9</v>
      </c>
      <c r="G27" s="127">
        <f>LOOKUP(F27,'[2]SCORE4'!B:B,'[2]SCORE4'!A:A)</f>
        <v>90</v>
      </c>
      <c r="H27" s="99"/>
      <c r="I27" s="100" t="e">
        <f>LOOKUP(H27,'[2]SCORE2'!E:E,'[2]SCORE2'!D:D)</f>
        <v>#REF!</v>
      </c>
      <c r="J27" s="99"/>
      <c r="K27" s="127">
        <f>LOOKUP(J27,'[2]SCORE4'!C:C,'[2]SCORE4'!A:A)</f>
        <v>0</v>
      </c>
      <c r="L27" s="99"/>
      <c r="M27" s="102">
        <f>LOOKUP(L27,'[2]SCORE4'!D:D,'[2]SCORE4'!A:A)</f>
        <v>0</v>
      </c>
      <c r="N27" s="101"/>
      <c r="O27" s="100" t="e">
        <f>LOOKUP(N27,'[2]SCORE2'!M:M,'[2]SCORE2'!L:L)</f>
        <v>#REF!</v>
      </c>
      <c r="P27" s="101"/>
      <c r="Q27" s="102">
        <f>LOOKUP(P27,'[2]SCORE4'!I:I,'[2]SCORE4'!J:J)</f>
        <v>0</v>
      </c>
      <c r="R27" s="101">
        <v>4.23</v>
      </c>
      <c r="S27" s="127">
        <f>LOOKUP(R27,'[2]SCORE4'!F:F,'[2]SCORE4'!E:E)</f>
        <v>85</v>
      </c>
      <c r="T27" s="101"/>
      <c r="U27" s="102">
        <f>LOOKUP(T27,'[2]SCORE4'!G:G,'[2]SCORE4'!E:E)</f>
        <v>0</v>
      </c>
      <c r="V27" s="101">
        <v>20.58</v>
      </c>
      <c r="W27" s="127">
        <f>LOOKUP(V27,'[2]SCORE4'!H:H,'[2]SCORE4'!E:E)</f>
        <v>50</v>
      </c>
      <c r="X27" s="130">
        <f t="shared" si="0"/>
        <v>225</v>
      </c>
      <c r="Y27" s="43"/>
      <c r="Z27" s="43"/>
    </row>
    <row r="28" spans="1:26" s="44" customFormat="1" ht="21.75" customHeight="1">
      <c r="A28" s="293">
        <v>17</v>
      </c>
      <c r="B28" s="148" t="s">
        <v>630</v>
      </c>
      <c r="C28" s="147">
        <v>2004</v>
      </c>
      <c r="D28" s="147">
        <v>362121</v>
      </c>
      <c r="E28" s="178" t="s">
        <v>625</v>
      </c>
      <c r="F28" s="101">
        <v>9.4</v>
      </c>
      <c r="G28" s="127">
        <f>LOOKUP(F28,'[2]SCORE4'!B:B,'[2]SCORE4'!A:A)</f>
        <v>80</v>
      </c>
      <c r="H28" s="99"/>
      <c r="I28" s="100" t="e">
        <f>LOOKUP(H28,'[2]SCORE2'!E:E,'[2]SCORE2'!D:D)</f>
        <v>#REF!</v>
      </c>
      <c r="J28" s="99"/>
      <c r="K28" s="127">
        <f>LOOKUP(J28,'[2]SCORE4'!C:C,'[2]SCORE4'!A:A)</f>
        <v>0</v>
      </c>
      <c r="L28" s="99"/>
      <c r="M28" s="102">
        <f>LOOKUP(L28,'[2]SCORE4'!D:D,'[2]SCORE4'!A:A)</f>
        <v>0</v>
      </c>
      <c r="N28" s="101"/>
      <c r="O28" s="100" t="e">
        <f>LOOKUP(N28,'[2]SCORE2'!M:M,'[2]SCORE2'!L:L)</f>
        <v>#REF!</v>
      </c>
      <c r="P28" s="101"/>
      <c r="Q28" s="102">
        <f>LOOKUP(P28,'[2]SCORE4'!I:I,'[2]SCORE4'!J:J)</f>
        <v>0</v>
      </c>
      <c r="R28" s="101">
        <v>3.95</v>
      </c>
      <c r="S28" s="127">
        <f>LOOKUP(R28,'[2]SCORE4'!F:F,'[2]SCORE4'!E:E)</f>
        <v>75</v>
      </c>
      <c r="T28" s="101"/>
      <c r="U28" s="102">
        <f>LOOKUP(T28,'[2]SCORE4'!G:G,'[2]SCORE4'!E:E)</f>
        <v>0</v>
      </c>
      <c r="V28" s="101">
        <v>26.65</v>
      </c>
      <c r="W28" s="127">
        <f>LOOKUP(V28,'[2]SCORE4'!H:H,'[2]SCORE4'!E:E)</f>
        <v>65</v>
      </c>
      <c r="X28" s="130">
        <f t="shared" si="0"/>
        <v>220</v>
      </c>
      <c r="Y28" s="43"/>
      <c r="Z28" s="43"/>
    </row>
    <row r="29" spans="1:26" s="44" customFormat="1" ht="21.75" customHeight="1">
      <c r="A29" s="293">
        <v>17</v>
      </c>
      <c r="B29" s="148" t="s">
        <v>452</v>
      </c>
      <c r="C29" s="147">
        <v>2005</v>
      </c>
      <c r="D29" s="147">
        <v>368099</v>
      </c>
      <c r="E29" s="178" t="s">
        <v>642</v>
      </c>
      <c r="F29" s="101">
        <v>9.3</v>
      </c>
      <c r="G29" s="127">
        <f>LOOKUP(F29,'[2]SCORE4'!B:B,'[2]SCORE4'!A:A)</f>
        <v>85</v>
      </c>
      <c r="H29" s="99"/>
      <c r="I29" s="100" t="e">
        <f>LOOKUP(H29,'[2]SCORE2'!E:E,'[2]SCORE2'!D:D)</f>
        <v>#REF!</v>
      </c>
      <c r="J29" s="99"/>
      <c r="K29" s="127">
        <f>LOOKUP(J29,'[2]SCORE4'!C:C,'[2]SCORE4'!A:A)</f>
        <v>0</v>
      </c>
      <c r="L29" s="99"/>
      <c r="M29" s="102">
        <f>LOOKUP(L29,'[2]SCORE4'!D:D,'[2]SCORE4'!A:A)</f>
        <v>0</v>
      </c>
      <c r="N29" s="101"/>
      <c r="O29" s="100" t="e">
        <f>LOOKUP(N29,'[2]SCORE2'!M:M,'[2]SCORE2'!L:L)</f>
        <v>#REF!</v>
      </c>
      <c r="P29" s="101"/>
      <c r="Q29" s="102">
        <f>LOOKUP(P29,'[2]SCORE4'!I:I,'[2]SCORE4'!J:J)</f>
        <v>0</v>
      </c>
      <c r="R29" s="101">
        <v>3.85</v>
      </c>
      <c r="S29" s="127">
        <f>LOOKUP(R29,'[2]SCORE4'!F:F,'[2]SCORE4'!E:E)</f>
        <v>75</v>
      </c>
      <c r="T29" s="101"/>
      <c r="U29" s="102">
        <f>LOOKUP(T29,'[2]SCORE4'!G:G,'[2]SCORE4'!E:E)</f>
        <v>0</v>
      </c>
      <c r="V29" s="101">
        <v>24.6</v>
      </c>
      <c r="W29" s="127">
        <f>LOOKUP(V29,'[2]SCORE4'!H:H,'[2]SCORE4'!E:E)</f>
        <v>60</v>
      </c>
      <c r="X29" s="130">
        <f t="shared" si="0"/>
        <v>220</v>
      </c>
      <c r="Y29" s="43"/>
      <c r="Z29" s="43"/>
    </row>
    <row r="30" spans="1:26" s="44" customFormat="1" ht="21.75" customHeight="1">
      <c r="A30" s="293">
        <v>19</v>
      </c>
      <c r="B30" s="148" t="s">
        <v>449</v>
      </c>
      <c r="C30" s="147">
        <v>2005</v>
      </c>
      <c r="D30" s="147">
        <v>360837</v>
      </c>
      <c r="E30" s="178" t="s">
        <v>642</v>
      </c>
      <c r="F30" s="101">
        <v>8.9</v>
      </c>
      <c r="G30" s="127">
        <f>LOOKUP(F30,'[1]SCORE4'!B:B,'[1]SCORE4'!A:A)</f>
        <v>95</v>
      </c>
      <c r="H30" s="99"/>
      <c r="I30" s="100" t="e">
        <f>LOOKUP(H30,'[1]SCORE2'!E:E,'[1]SCORE2'!D:D)</f>
        <v>#REF!</v>
      </c>
      <c r="J30" s="99"/>
      <c r="K30" s="127">
        <f>LOOKUP(J30,'[1]SCORE4'!C:C,'[1]SCORE4'!A:A)</f>
        <v>0</v>
      </c>
      <c r="L30" s="99"/>
      <c r="M30" s="102">
        <f>LOOKUP(L30,'[1]SCORE4'!D:D,'[1]SCORE4'!A:A)</f>
        <v>0</v>
      </c>
      <c r="N30" s="101"/>
      <c r="O30" s="100" t="e">
        <f>LOOKUP(N30,'[1]SCORE2'!M:M,'[1]SCORE2'!L:L)</f>
        <v>#REF!</v>
      </c>
      <c r="P30" s="101"/>
      <c r="Q30" s="102">
        <f>LOOKUP(P30,'[1]SCORE4'!I:I,'[1]SCORE4'!J:J)</f>
        <v>0</v>
      </c>
      <c r="R30" s="101">
        <v>4.25</v>
      </c>
      <c r="S30" s="127">
        <f>LOOKUP(R30,'[1]SCORE4'!F:F,'[1]SCORE4'!E:E)</f>
        <v>85</v>
      </c>
      <c r="T30" s="101"/>
      <c r="U30" s="102">
        <f>LOOKUP(T30,'[1]SCORE4'!G:G,'[1]SCORE4'!E:E)</f>
        <v>0</v>
      </c>
      <c r="V30" s="101">
        <v>14.08</v>
      </c>
      <c r="W30" s="127">
        <f>LOOKUP(V30,'[1]SCORE4'!H:H,'[1]SCORE4'!E:E)</f>
        <v>35</v>
      </c>
      <c r="X30" s="130">
        <f t="shared" si="0"/>
        <v>215</v>
      </c>
      <c r="Y30" s="43"/>
      <c r="Z30" s="43"/>
    </row>
    <row r="31" spans="1:26" s="44" customFormat="1" ht="21.75" customHeight="1">
      <c r="A31" s="293">
        <v>20</v>
      </c>
      <c r="B31" s="148" t="s">
        <v>432</v>
      </c>
      <c r="C31" s="147">
        <v>2004</v>
      </c>
      <c r="D31" s="147">
        <v>346989</v>
      </c>
      <c r="E31" s="176" t="s">
        <v>433</v>
      </c>
      <c r="F31" s="101">
        <v>9</v>
      </c>
      <c r="G31" s="127">
        <f>LOOKUP(F31,'[2]SCORE4'!B:B,'[2]SCORE4'!A:A)</f>
        <v>90</v>
      </c>
      <c r="H31" s="99"/>
      <c r="I31" s="100" t="e">
        <f>LOOKUP(H31,'[2]SCORE2'!E:E,'[2]SCORE2'!D:D)</f>
        <v>#REF!</v>
      </c>
      <c r="J31" s="99"/>
      <c r="K31" s="127">
        <f>LOOKUP(J31,'[2]SCORE4'!C:C,'[2]SCORE4'!A:A)</f>
        <v>0</v>
      </c>
      <c r="L31" s="99"/>
      <c r="M31" s="102">
        <f>LOOKUP(L31,'[2]SCORE4'!D:D,'[2]SCORE4'!A:A)</f>
        <v>0</v>
      </c>
      <c r="N31" s="101"/>
      <c r="O31" s="100" t="e">
        <f>LOOKUP(N31,'[2]SCORE2'!M:M,'[2]SCORE2'!L:L)</f>
        <v>#REF!</v>
      </c>
      <c r="P31" s="101"/>
      <c r="Q31" s="102">
        <f>LOOKUP(P31,'[2]SCORE4'!I:I,'[2]SCORE4'!J:J)</f>
        <v>0</v>
      </c>
      <c r="R31" s="101">
        <v>4.1</v>
      </c>
      <c r="S31" s="127">
        <f>LOOKUP(R31,'[2]SCORE4'!F:F,'[2]SCORE4'!E:E)</f>
        <v>80</v>
      </c>
      <c r="T31" s="101"/>
      <c r="U31" s="102">
        <f>LOOKUP(T31,'[2]SCORE4'!G:G,'[2]SCORE4'!E:E)</f>
        <v>0</v>
      </c>
      <c r="V31" s="101">
        <v>17.9</v>
      </c>
      <c r="W31" s="127">
        <f>LOOKUP(V31,'[2]SCORE4'!H:H,'[2]SCORE4'!E:E)</f>
        <v>40</v>
      </c>
      <c r="X31" s="130">
        <f t="shared" si="0"/>
        <v>210</v>
      </c>
      <c r="Y31" s="43"/>
      <c r="Z31" s="43"/>
    </row>
    <row r="32" spans="1:26" s="44" customFormat="1" ht="21.75" customHeight="1">
      <c r="A32" s="293">
        <v>20</v>
      </c>
      <c r="B32" s="148" t="s">
        <v>500</v>
      </c>
      <c r="C32" s="147">
        <v>2005</v>
      </c>
      <c r="D32" s="147">
        <v>359897</v>
      </c>
      <c r="E32" s="176" t="s">
        <v>510</v>
      </c>
      <c r="F32" s="101">
        <v>9.6</v>
      </c>
      <c r="G32" s="127">
        <f>LOOKUP(F32,'[2]SCORE4'!B:B,'[2]SCORE4'!A:A)</f>
        <v>75</v>
      </c>
      <c r="H32" s="99"/>
      <c r="I32" s="100" t="e">
        <f>LOOKUP(H32,'[2]SCORE2'!E:E,'[2]SCORE2'!D:D)</f>
        <v>#REF!</v>
      </c>
      <c r="J32" s="99"/>
      <c r="K32" s="127">
        <f>LOOKUP(J32,'[2]SCORE4'!C:C,'[2]SCORE4'!A:A)</f>
        <v>0</v>
      </c>
      <c r="L32" s="99"/>
      <c r="M32" s="102">
        <f>LOOKUP(L32,'[2]SCORE4'!D:D,'[2]SCORE4'!A:A)</f>
        <v>0</v>
      </c>
      <c r="N32" s="101"/>
      <c r="O32" s="100" t="e">
        <f>LOOKUP(N32,'[2]SCORE2'!M:M,'[2]SCORE2'!L:L)</f>
        <v>#REF!</v>
      </c>
      <c r="P32" s="101"/>
      <c r="Q32" s="102">
        <f>LOOKUP(P32,'[2]SCORE4'!I:I,'[2]SCORE4'!J:J)</f>
        <v>0</v>
      </c>
      <c r="R32" s="101">
        <v>3.6</v>
      </c>
      <c r="S32" s="127">
        <f>LOOKUP(R32,'[2]SCORE4'!F:F,'[2]SCORE4'!E:E)</f>
        <v>65</v>
      </c>
      <c r="T32" s="101"/>
      <c r="U32" s="102">
        <f>LOOKUP(T32,'[2]SCORE4'!G:G,'[2]SCORE4'!E:E)</f>
        <v>0</v>
      </c>
      <c r="V32" s="101">
        <v>28.7</v>
      </c>
      <c r="W32" s="127">
        <f>LOOKUP(V32,'[2]SCORE4'!H:H,'[2]SCORE4'!E:E)</f>
        <v>70</v>
      </c>
      <c r="X32" s="130">
        <f t="shared" si="0"/>
        <v>210</v>
      </c>
      <c r="Y32" s="43"/>
      <c r="Z32" s="43"/>
    </row>
    <row r="33" spans="1:26" s="44" customFormat="1" ht="21.75" customHeight="1">
      <c r="A33" s="293">
        <v>20</v>
      </c>
      <c r="B33" s="538" t="s">
        <v>600</v>
      </c>
      <c r="C33" s="147">
        <v>2005</v>
      </c>
      <c r="D33" s="147">
        <v>346674</v>
      </c>
      <c r="E33" s="533" t="s">
        <v>510</v>
      </c>
      <c r="F33" s="101">
        <v>9.2</v>
      </c>
      <c r="G33" s="127">
        <f>LOOKUP(F33,'[2]SCORE4'!B:B,'[2]SCORE4'!A:A)</f>
        <v>85</v>
      </c>
      <c r="H33" s="99"/>
      <c r="I33" s="100" t="e">
        <f>LOOKUP(H33,'[2]SCORE2'!E:E,'[2]SCORE2'!D:D)</f>
        <v>#REF!</v>
      </c>
      <c r="J33" s="99"/>
      <c r="K33" s="127">
        <f>LOOKUP(J33,'[2]SCORE4'!C:C,'[2]SCORE4'!A:A)</f>
        <v>0</v>
      </c>
      <c r="L33" s="99"/>
      <c r="M33" s="102">
        <f>LOOKUP(L33,'[2]SCORE4'!D:D,'[2]SCORE4'!A:A)</f>
        <v>0</v>
      </c>
      <c r="N33" s="101"/>
      <c r="O33" s="100" t="e">
        <f>LOOKUP(N33,'[2]SCORE2'!M:M,'[2]SCORE2'!L:L)</f>
        <v>#REF!</v>
      </c>
      <c r="P33" s="101"/>
      <c r="Q33" s="102">
        <f>LOOKUP(P33,'[2]SCORE4'!I:I,'[2]SCORE4'!J:J)</f>
        <v>0</v>
      </c>
      <c r="R33" s="101">
        <v>4.1</v>
      </c>
      <c r="S33" s="127">
        <f>LOOKUP(R33,'[2]SCORE4'!F:F,'[2]SCORE4'!E:E)</f>
        <v>80</v>
      </c>
      <c r="T33" s="101"/>
      <c r="U33" s="102">
        <f>LOOKUP(T33,'[2]SCORE4'!G:G,'[2]SCORE4'!E:E)</f>
        <v>0</v>
      </c>
      <c r="V33" s="101">
        <v>18.83</v>
      </c>
      <c r="W33" s="127">
        <f>LOOKUP(V33,'[2]SCORE4'!H:H,'[2]SCORE4'!E:E)</f>
        <v>45</v>
      </c>
      <c r="X33" s="130">
        <f t="shared" si="0"/>
        <v>210</v>
      </c>
      <c r="Y33" s="43"/>
      <c r="Z33" s="43"/>
    </row>
    <row r="34" spans="1:26" s="44" customFormat="1" ht="21.75" customHeight="1">
      <c r="A34" s="293">
        <v>20</v>
      </c>
      <c r="B34" s="148" t="s">
        <v>444</v>
      </c>
      <c r="C34" s="147">
        <v>2004</v>
      </c>
      <c r="D34" s="147">
        <v>346334</v>
      </c>
      <c r="E34" s="178" t="s">
        <v>642</v>
      </c>
      <c r="F34" s="101">
        <v>9</v>
      </c>
      <c r="G34" s="127">
        <f>LOOKUP(F34,'[2]SCORE4'!B:B,'[2]SCORE4'!A:A)</f>
        <v>90</v>
      </c>
      <c r="H34" s="99"/>
      <c r="I34" s="100" t="e">
        <f>LOOKUP(H34,'[2]SCORE2'!E:E,'[2]SCORE2'!D:D)</f>
        <v>#REF!</v>
      </c>
      <c r="J34" s="99"/>
      <c r="K34" s="127">
        <f>LOOKUP(J34,'[2]SCORE4'!C:C,'[2]SCORE4'!A:A)</f>
        <v>0</v>
      </c>
      <c r="L34" s="99"/>
      <c r="M34" s="102">
        <f>LOOKUP(L34,'[2]SCORE4'!D:D,'[2]SCORE4'!A:A)</f>
        <v>0</v>
      </c>
      <c r="N34" s="101"/>
      <c r="O34" s="100" t="e">
        <f>LOOKUP(N34,'[2]SCORE2'!M:M,'[2]SCORE2'!L:L)</f>
        <v>#REF!</v>
      </c>
      <c r="P34" s="101"/>
      <c r="Q34" s="102">
        <f>LOOKUP(P34,'[2]SCORE4'!I:I,'[2]SCORE4'!J:J)</f>
        <v>0</v>
      </c>
      <c r="R34" s="101">
        <v>4.08</v>
      </c>
      <c r="S34" s="127">
        <f>LOOKUP(R34,'[2]SCORE4'!F:F,'[2]SCORE4'!E:E)</f>
        <v>80</v>
      </c>
      <c r="T34" s="101"/>
      <c r="U34" s="102">
        <f>LOOKUP(T34,'[2]SCORE4'!G:G,'[2]SCORE4'!E:E)</f>
        <v>0</v>
      </c>
      <c r="V34" s="101">
        <v>17.1</v>
      </c>
      <c r="W34" s="127">
        <f>LOOKUP(V34,'[2]SCORE4'!H:H,'[2]SCORE4'!E:E)</f>
        <v>40</v>
      </c>
      <c r="X34" s="130">
        <f t="shared" si="0"/>
        <v>210</v>
      </c>
      <c r="Y34" s="43"/>
      <c r="Z34" s="43"/>
    </row>
    <row r="35" spans="1:26" s="44" customFormat="1" ht="21.75" customHeight="1">
      <c r="A35" s="293">
        <v>24</v>
      </c>
      <c r="B35" s="148" t="s">
        <v>506</v>
      </c>
      <c r="C35" s="147">
        <v>2004</v>
      </c>
      <c r="D35" s="147">
        <v>361020</v>
      </c>
      <c r="E35" s="176" t="s">
        <v>510</v>
      </c>
      <c r="F35" s="101">
        <v>9.59</v>
      </c>
      <c r="G35" s="127">
        <f>LOOKUP(F35,'[2]SCORE4'!B:B,'[2]SCORE4'!A:A)</f>
        <v>80</v>
      </c>
      <c r="H35" s="99"/>
      <c r="I35" s="100" t="e">
        <f>LOOKUP(H35,'[2]SCORE2'!E:E,'[2]SCORE2'!D:D)</f>
        <v>#REF!</v>
      </c>
      <c r="J35" s="99"/>
      <c r="K35" s="127">
        <f>LOOKUP(J35,'[2]SCORE4'!C:C,'[2]SCORE4'!A:A)</f>
        <v>0</v>
      </c>
      <c r="L35" s="99"/>
      <c r="M35" s="102">
        <f>LOOKUP(L35,'[2]SCORE4'!D:D,'[2]SCORE4'!A:A)</f>
        <v>0</v>
      </c>
      <c r="N35" s="101"/>
      <c r="O35" s="100" t="e">
        <f>LOOKUP(N35,'[2]SCORE2'!M:M,'[2]SCORE2'!L:L)</f>
        <v>#REF!</v>
      </c>
      <c r="P35" s="101"/>
      <c r="Q35" s="102">
        <f>LOOKUP(P35,'[2]SCORE4'!I:I,'[2]SCORE4'!J:J)</f>
        <v>0</v>
      </c>
      <c r="R35" s="101">
        <v>4</v>
      </c>
      <c r="S35" s="127">
        <f>LOOKUP(R35,'[2]SCORE4'!F:F,'[2]SCORE4'!E:E)</f>
        <v>80</v>
      </c>
      <c r="T35" s="101"/>
      <c r="U35" s="102">
        <f>LOOKUP(T35,'[2]SCORE4'!G:G,'[2]SCORE4'!E:E)</f>
        <v>0</v>
      </c>
      <c r="V35" s="101">
        <v>19.43</v>
      </c>
      <c r="W35" s="127">
        <f>LOOKUP(V35,'[2]SCORE4'!H:H,'[2]SCORE4'!E:E)</f>
        <v>45</v>
      </c>
      <c r="X35" s="130">
        <f t="shared" si="0"/>
        <v>205</v>
      </c>
      <c r="Y35" s="43"/>
      <c r="Z35" s="43"/>
    </row>
    <row r="36" spans="1:26" s="44" customFormat="1" ht="21.75" customHeight="1">
      <c r="A36" s="293">
        <v>25</v>
      </c>
      <c r="B36" s="148" t="s">
        <v>628</v>
      </c>
      <c r="C36" s="147">
        <v>2004</v>
      </c>
      <c r="D36" s="147">
        <v>350644</v>
      </c>
      <c r="E36" s="178" t="s">
        <v>625</v>
      </c>
      <c r="F36" s="101">
        <v>9.5</v>
      </c>
      <c r="G36" s="127">
        <f>LOOKUP(F36,'[2]SCORE4'!B:B,'[2]SCORE4'!A:A)</f>
        <v>80</v>
      </c>
      <c r="H36" s="99"/>
      <c r="I36" s="100" t="e">
        <f>LOOKUP(H36,'[2]SCORE2'!E:E,'[2]SCORE2'!D:D)</f>
        <v>#REF!</v>
      </c>
      <c r="J36" s="99"/>
      <c r="K36" s="127">
        <f>LOOKUP(J36,'[2]SCORE4'!C:C,'[2]SCORE4'!A:A)</f>
        <v>0</v>
      </c>
      <c r="L36" s="99"/>
      <c r="M36" s="102">
        <f>LOOKUP(L36,'[2]SCORE4'!D:D,'[2]SCORE4'!A:A)</f>
        <v>0</v>
      </c>
      <c r="N36" s="101"/>
      <c r="O36" s="100" t="e">
        <f>LOOKUP(N36,'[2]SCORE2'!M:M,'[2]SCORE2'!L:L)</f>
        <v>#REF!</v>
      </c>
      <c r="P36" s="101"/>
      <c r="Q36" s="102">
        <f>LOOKUP(P36,'[2]SCORE4'!I:I,'[2]SCORE4'!J:J)</f>
        <v>0</v>
      </c>
      <c r="R36" s="101">
        <v>4.06</v>
      </c>
      <c r="S36" s="127">
        <f>LOOKUP(R36,'[2]SCORE4'!F:F,'[2]SCORE4'!E:E)</f>
        <v>80</v>
      </c>
      <c r="T36" s="101"/>
      <c r="U36" s="102">
        <f>LOOKUP(T36,'[2]SCORE4'!G:G,'[2]SCORE4'!E:E)</f>
        <v>0</v>
      </c>
      <c r="V36" s="101">
        <v>17.4</v>
      </c>
      <c r="W36" s="127">
        <f>LOOKUP(V36,'[2]SCORE4'!H:H,'[2]SCORE4'!E:E)</f>
        <v>40</v>
      </c>
      <c r="X36" s="130">
        <f t="shared" si="0"/>
        <v>200</v>
      </c>
      <c r="Y36" s="43"/>
      <c r="Z36" s="43"/>
    </row>
    <row r="37" spans="1:26" s="44" customFormat="1" ht="21.75" customHeight="1">
      <c r="A37" s="293">
        <v>25</v>
      </c>
      <c r="B37" s="148" t="s">
        <v>632</v>
      </c>
      <c r="C37" s="147">
        <v>2005</v>
      </c>
      <c r="D37" s="147">
        <v>362111</v>
      </c>
      <c r="E37" s="178" t="s">
        <v>625</v>
      </c>
      <c r="F37" s="101"/>
      <c r="G37" s="127">
        <f>LOOKUP(F37,'[2]SCORE4'!B:B,'[2]SCORE4'!A:A)</f>
        <v>0</v>
      </c>
      <c r="H37" s="99"/>
      <c r="I37" s="100" t="e">
        <f>LOOKUP(H37,'[2]SCORE2'!E:E,'[2]SCORE2'!D:D)</f>
        <v>#REF!</v>
      </c>
      <c r="J37" s="99" t="s">
        <v>767</v>
      </c>
      <c r="K37" s="127">
        <f>LOOKUP(J37,'[2]SCORE4'!C:C,'[2]SCORE4'!A:A)</f>
        <v>80</v>
      </c>
      <c r="L37" s="99"/>
      <c r="M37" s="102">
        <f>LOOKUP(L37,'[2]SCORE4'!D:D,'[2]SCORE4'!A:A)</f>
        <v>0</v>
      </c>
      <c r="N37" s="101"/>
      <c r="O37" s="100" t="e">
        <f>LOOKUP(N37,'[2]SCORE2'!M:M,'[2]SCORE2'!L:L)</f>
        <v>#REF!</v>
      </c>
      <c r="P37" s="101"/>
      <c r="Q37" s="102">
        <f>LOOKUP(P37,'[2]SCORE4'!I:I,'[2]SCORE4'!J:J)</f>
        <v>0</v>
      </c>
      <c r="R37" s="101">
        <v>3.7</v>
      </c>
      <c r="S37" s="127">
        <f>LOOKUP(R37,'[2]SCORE4'!F:F,'[2]SCORE4'!E:E)</f>
        <v>70</v>
      </c>
      <c r="T37" s="101"/>
      <c r="U37" s="102">
        <f>LOOKUP(T37,'[2]SCORE4'!G:G,'[2]SCORE4'!E:E)</f>
        <v>0</v>
      </c>
      <c r="V37" s="101">
        <v>21.7</v>
      </c>
      <c r="W37" s="127">
        <f>LOOKUP(V37,'[2]SCORE4'!H:H,'[2]SCORE4'!E:E)</f>
        <v>50</v>
      </c>
      <c r="X37" s="130">
        <f t="shared" si="0"/>
        <v>200</v>
      </c>
      <c r="Y37" s="43"/>
      <c r="Z37" s="43"/>
    </row>
    <row r="38" spans="1:26" s="44" customFormat="1" ht="21.75" customHeight="1">
      <c r="A38" s="293">
        <v>25</v>
      </c>
      <c r="B38" s="148" t="s">
        <v>430</v>
      </c>
      <c r="C38" s="147">
        <v>2005</v>
      </c>
      <c r="D38" s="147">
        <v>352089</v>
      </c>
      <c r="E38" s="176" t="s">
        <v>433</v>
      </c>
      <c r="F38" s="101">
        <v>9.16</v>
      </c>
      <c r="G38" s="127">
        <f>LOOKUP(F38,'[2]SCORE4'!B:B,'[2]SCORE4'!A:A)</f>
        <v>90</v>
      </c>
      <c r="H38" s="99"/>
      <c r="I38" s="100" t="e">
        <f>LOOKUP(H38,'[2]SCORE2'!E:E,'[2]SCORE2'!D:D)</f>
        <v>#REF!</v>
      </c>
      <c r="J38" s="99"/>
      <c r="K38" s="127">
        <f>LOOKUP(J38,'[2]SCORE4'!C:C,'[2]SCORE4'!A:A)</f>
        <v>0</v>
      </c>
      <c r="L38" s="99"/>
      <c r="M38" s="102">
        <f>LOOKUP(L38,'[2]SCORE4'!D:D,'[2]SCORE4'!A:A)</f>
        <v>0</v>
      </c>
      <c r="N38" s="101"/>
      <c r="O38" s="100" t="e">
        <f>LOOKUP(N38,'[2]SCORE2'!M:M,'[2]SCORE2'!L:L)</f>
        <v>#REF!</v>
      </c>
      <c r="P38" s="101"/>
      <c r="Q38" s="102">
        <f>LOOKUP(P38,'[2]SCORE4'!I:I,'[2]SCORE4'!J:J)</f>
        <v>0</v>
      </c>
      <c r="R38" s="101">
        <v>3.78</v>
      </c>
      <c r="S38" s="127">
        <f>LOOKUP(R38,'[2]SCORE4'!F:F,'[2]SCORE4'!E:E)</f>
        <v>70</v>
      </c>
      <c r="T38" s="101"/>
      <c r="U38" s="102">
        <f>LOOKUP(T38,'[2]SCORE4'!G:G,'[2]SCORE4'!E:E)</f>
        <v>0</v>
      </c>
      <c r="V38" s="101">
        <v>16.77</v>
      </c>
      <c r="W38" s="127">
        <f>LOOKUP(V38,'[2]SCORE4'!H:H,'[2]SCORE4'!E:E)</f>
        <v>40</v>
      </c>
      <c r="X38" s="130">
        <f t="shared" si="0"/>
        <v>200</v>
      </c>
      <c r="Y38" s="43"/>
      <c r="Z38" s="43"/>
    </row>
    <row r="39" spans="1:26" s="44" customFormat="1" ht="21.75" customHeight="1">
      <c r="A39" s="293">
        <v>25</v>
      </c>
      <c r="B39" s="165" t="s">
        <v>509</v>
      </c>
      <c r="C39" s="169">
        <v>2005</v>
      </c>
      <c r="D39" s="169">
        <v>362194</v>
      </c>
      <c r="E39" s="176" t="s">
        <v>510</v>
      </c>
      <c r="F39" s="101">
        <v>10</v>
      </c>
      <c r="G39" s="127">
        <f>LOOKUP(F39,'[2]SCORE4'!B:B,'[2]SCORE4'!A:A)</f>
        <v>65</v>
      </c>
      <c r="H39" s="99"/>
      <c r="I39" s="100" t="e">
        <f>LOOKUP(H39,'[2]SCORE2'!E:E,'[2]SCORE2'!D:D)</f>
        <v>#REF!</v>
      </c>
      <c r="J39" s="99"/>
      <c r="K39" s="127">
        <f>LOOKUP(J39,'[2]SCORE4'!C:C,'[2]SCORE4'!A:A)</f>
        <v>0</v>
      </c>
      <c r="L39" s="99"/>
      <c r="M39" s="102">
        <f>LOOKUP(L39,'[2]SCORE4'!D:D,'[2]SCORE4'!A:A)</f>
        <v>0</v>
      </c>
      <c r="N39" s="101"/>
      <c r="O39" s="100" t="e">
        <f>LOOKUP(N39,'[2]SCORE2'!M:M,'[2]SCORE2'!L:L)</f>
        <v>#REF!</v>
      </c>
      <c r="P39" s="101"/>
      <c r="Q39" s="102">
        <f>LOOKUP(P39,'[2]SCORE4'!I:I,'[2]SCORE4'!J:J)</f>
        <v>0</v>
      </c>
      <c r="R39" s="101">
        <v>3.82</v>
      </c>
      <c r="S39" s="127">
        <f>LOOKUP(R39,'[2]SCORE4'!F:F,'[2]SCORE4'!E:E)</f>
        <v>75</v>
      </c>
      <c r="T39" s="101"/>
      <c r="U39" s="102">
        <f>LOOKUP(T39,'[2]SCORE4'!G:G,'[2]SCORE4'!E:E)</f>
        <v>0</v>
      </c>
      <c r="V39" s="101">
        <v>25.17</v>
      </c>
      <c r="W39" s="127">
        <f>LOOKUP(V39,'[2]SCORE4'!H:H,'[2]SCORE4'!E:E)</f>
        <v>60</v>
      </c>
      <c r="X39" s="130">
        <f t="shared" si="0"/>
        <v>200</v>
      </c>
      <c r="Y39" s="43"/>
      <c r="Z39" s="43"/>
    </row>
    <row r="40" spans="1:26" s="44" customFormat="1" ht="21.75" customHeight="1">
      <c r="A40" s="293">
        <v>29</v>
      </c>
      <c r="B40" s="148" t="s">
        <v>443</v>
      </c>
      <c r="C40" s="147">
        <v>2005</v>
      </c>
      <c r="D40" s="147">
        <v>346371</v>
      </c>
      <c r="E40" s="178" t="s">
        <v>642</v>
      </c>
      <c r="F40" s="101">
        <v>10.1</v>
      </c>
      <c r="G40" s="127">
        <f>LOOKUP(F40,'[1]SCORE4'!B:B,'[1]SCORE4'!A:A)</f>
        <v>65</v>
      </c>
      <c r="H40" s="99"/>
      <c r="I40" s="100" t="e">
        <f>LOOKUP(H40,'[1]SCORE2'!E:E,'[1]SCORE2'!D:D)</f>
        <v>#REF!</v>
      </c>
      <c r="J40" s="99"/>
      <c r="K40" s="127">
        <f>LOOKUP(J40,'[1]SCORE4'!C:C,'[1]SCORE4'!A:A)</f>
        <v>0</v>
      </c>
      <c r="L40" s="99"/>
      <c r="M40" s="102">
        <f>LOOKUP(L40,'[1]SCORE4'!D:D,'[1]SCORE4'!A:A)</f>
        <v>0</v>
      </c>
      <c r="N40" s="101"/>
      <c r="O40" s="100" t="e">
        <f>LOOKUP(N40,'[1]SCORE2'!M:M,'[1]SCORE2'!L:L)</f>
        <v>#REF!</v>
      </c>
      <c r="P40" s="101"/>
      <c r="Q40" s="102">
        <f>LOOKUP(P40,'[1]SCORE4'!I:I,'[1]SCORE4'!J:J)</f>
        <v>0</v>
      </c>
      <c r="R40" s="101">
        <v>3.8</v>
      </c>
      <c r="S40" s="127">
        <f>LOOKUP(R40,'[1]SCORE4'!F:F,'[1]SCORE4'!E:E)</f>
        <v>70</v>
      </c>
      <c r="T40" s="101"/>
      <c r="U40" s="102">
        <f>LOOKUP(T40,'[1]SCORE4'!G:G,'[1]SCORE4'!E:E)</f>
        <v>0</v>
      </c>
      <c r="V40" s="101">
        <v>24.29</v>
      </c>
      <c r="W40" s="127">
        <f>LOOKUP(V40,'[1]SCORE4'!H:H,'[1]SCORE4'!E:E)</f>
        <v>60</v>
      </c>
      <c r="X40" s="130">
        <f t="shared" si="0"/>
        <v>195</v>
      </c>
      <c r="Y40" s="43"/>
      <c r="Z40" s="43"/>
    </row>
    <row r="41" spans="1:26" s="44" customFormat="1" ht="21.75" customHeight="1">
      <c r="A41" s="293">
        <v>29</v>
      </c>
      <c r="B41" s="148" t="s">
        <v>454</v>
      </c>
      <c r="C41" s="147">
        <v>2004</v>
      </c>
      <c r="D41" s="147">
        <v>353981</v>
      </c>
      <c r="E41" s="178" t="s">
        <v>642</v>
      </c>
      <c r="F41" s="101">
        <v>9.6</v>
      </c>
      <c r="G41" s="127">
        <f>LOOKUP(F41,'[2]SCORE4'!B:B,'[2]SCORE4'!A:A)</f>
        <v>75</v>
      </c>
      <c r="H41" s="99"/>
      <c r="I41" s="100" t="e">
        <f>LOOKUP(H41,'[2]SCORE2'!E:E,'[2]SCORE2'!D:D)</f>
        <v>#REF!</v>
      </c>
      <c r="J41" s="99"/>
      <c r="K41" s="127">
        <f>LOOKUP(J41,'[2]SCORE4'!C:C,'[2]SCORE4'!A:A)</f>
        <v>0</v>
      </c>
      <c r="L41" s="99"/>
      <c r="M41" s="102">
        <f>LOOKUP(L41,'[2]SCORE4'!D:D,'[2]SCORE4'!A:A)</f>
        <v>0</v>
      </c>
      <c r="N41" s="101"/>
      <c r="O41" s="100" t="e">
        <f>LOOKUP(N41,'[2]SCORE2'!M:M,'[2]SCORE2'!L:L)</f>
        <v>#REF!</v>
      </c>
      <c r="P41" s="101"/>
      <c r="Q41" s="102">
        <f>LOOKUP(P41,'[2]SCORE4'!I:I,'[2]SCORE4'!J:J)</f>
        <v>0</v>
      </c>
      <c r="R41" s="101">
        <v>3.45</v>
      </c>
      <c r="S41" s="127">
        <f>LOOKUP(R41,'[2]SCORE4'!F:F,'[2]SCORE4'!E:E)</f>
        <v>60</v>
      </c>
      <c r="T41" s="101"/>
      <c r="U41" s="102">
        <f>LOOKUP(T41,'[2]SCORE4'!G:G,'[2]SCORE4'!E:E)</f>
        <v>0</v>
      </c>
      <c r="V41" s="101">
        <v>25.52</v>
      </c>
      <c r="W41" s="127">
        <f>LOOKUP(V41,'[2]SCORE4'!H:H,'[2]SCORE4'!E:E)</f>
        <v>60</v>
      </c>
      <c r="X41" s="130">
        <f t="shared" si="0"/>
        <v>195</v>
      </c>
      <c r="Y41" s="43"/>
      <c r="Z41" s="43"/>
    </row>
    <row r="42" spans="1:26" s="44" customFormat="1" ht="21.75" customHeight="1">
      <c r="A42" s="293">
        <v>29</v>
      </c>
      <c r="B42" s="148" t="s">
        <v>439</v>
      </c>
      <c r="C42" s="147">
        <v>2005</v>
      </c>
      <c r="D42" s="147">
        <v>346335</v>
      </c>
      <c r="E42" s="178" t="s">
        <v>642</v>
      </c>
      <c r="F42" s="101">
        <v>10.1</v>
      </c>
      <c r="G42" s="127">
        <f>LOOKUP(F42,'[2]SCORE4'!B:B,'[2]SCORE4'!A:A)</f>
        <v>65</v>
      </c>
      <c r="H42" s="99"/>
      <c r="I42" s="100" t="e">
        <f>LOOKUP(H42,'[2]SCORE2'!E:E,'[2]SCORE2'!D:D)</f>
        <v>#REF!</v>
      </c>
      <c r="J42" s="99"/>
      <c r="K42" s="127">
        <f>LOOKUP(J42,'[2]SCORE4'!C:C,'[2]SCORE4'!A:A)</f>
        <v>0</v>
      </c>
      <c r="L42" s="99"/>
      <c r="M42" s="102">
        <f>LOOKUP(L42,'[2]SCORE4'!D:D,'[2]SCORE4'!A:A)</f>
        <v>0</v>
      </c>
      <c r="N42" s="101"/>
      <c r="O42" s="100" t="e">
        <f>LOOKUP(N42,'[2]SCORE2'!M:M,'[2]SCORE2'!L:L)</f>
        <v>#REF!</v>
      </c>
      <c r="P42" s="101"/>
      <c r="Q42" s="102">
        <f>LOOKUP(P42,'[2]SCORE4'!I:I,'[2]SCORE4'!J:J)</f>
        <v>0</v>
      </c>
      <c r="R42" s="101">
        <v>3.8</v>
      </c>
      <c r="S42" s="127">
        <f>LOOKUP(R42,'[2]SCORE4'!F:F,'[2]SCORE4'!E:E)</f>
        <v>70</v>
      </c>
      <c r="T42" s="101"/>
      <c r="U42" s="102">
        <f>LOOKUP(T42,'[2]SCORE4'!G:G,'[2]SCORE4'!E:E)</f>
        <v>0</v>
      </c>
      <c r="V42" s="101">
        <v>24.14</v>
      </c>
      <c r="W42" s="127">
        <f>LOOKUP(V42,'[2]SCORE4'!H:H,'[2]SCORE4'!E:E)</f>
        <v>60</v>
      </c>
      <c r="X42" s="130">
        <f t="shared" si="0"/>
        <v>195</v>
      </c>
      <c r="Y42" s="43"/>
      <c r="Z42" s="43"/>
    </row>
    <row r="43" spans="1:26" s="44" customFormat="1" ht="21.75" customHeight="1">
      <c r="A43" s="293">
        <v>32</v>
      </c>
      <c r="B43" s="156" t="s">
        <v>413</v>
      </c>
      <c r="C43" s="155">
        <v>2004</v>
      </c>
      <c r="D43" s="155">
        <v>359173</v>
      </c>
      <c r="E43" s="176" t="s">
        <v>426</v>
      </c>
      <c r="F43" s="101">
        <v>10.2</v>
      </c>
      <c r="G43" s="127">
        <f>LOOKUP(F43,'[2]SCORE4'!B:B,'[2]SCORE4'!A:A)</f>
        <v>60</v>
      </c>
      <c r="H43" s="99"/>
      <c r="I43" s="100" t="e">
        <f>LOOKUP(H43,'[2]SCORE2'!E:E,'[2]SCORE2'!D:D)</f>
        <v>#REF!</v>
      </c>
      <c r="J43" s="99"/>
      <c r="K43" s="127">
        <f>LOOKUP(J43,'[2]SCORE4'!C:C,'[2]SCORE4'!A:A)</f>
        <v>0</v>
      </c>
      <c r="L43" s="99"/>
      <c r="M43" s="102">
        <f>LOOKUP(L43,'[2]SCORE4'!D:D,'[2]SCORE4'!A:A)</f>
        <v>0</v>
      </c>
      <c r="N43" s="101"/>
      <c r="O43" s="100" t="e">
        <f>LOOKUP(N43,'[2]SCORE2'!M:M,'[2]SCORE2'!L:L)</f>
        <v>#REF!</v>
      </c>
      <c r="P43" s="101"/>
      <c r="Q43" s="102">
        <f>LOOKUP(P43,'[2]SCORE4'!I:I,'[2]SCORE4'!J:J)</f>
        <v>0</v>
      </c>
      <c r="R43" s="101">
        <v>3.28</v>
      </c>
      <c r="S43" s="127">
        <f>LOOKUP(R43,'[2]SCORE4'!F:F,'[2]SCORE4'!E:E)</f>
        <v>55</v>
      </c>
      <c r="T43" s="101"/>
      <c r="U43" s="102">
        <f>LOOKUP(T43,'[2]SCORE4'!G:G,'[2]SCORE4'!E:E)</f>
        <v>0</v>
      </c>
      <c r="V43" s="101">
        <v>31.34</v>
      </c>
      <c r="W43" s="127">
        <f>LOOKUP(V43,'[2]SCORE4'!H:H,'[2]SCORE4'!E:E)</f>
        <v>75</v>
      </c>
      <c r="X43" s="130">
        <f t="shared" si="0"/>
        <v>190</v>
      </c>
      <c r="Y43" s="43"/>
      <c r="Z43" s="43"/>
    </row>
    <row r="44" spans="1:26" s="44" customFormat="1" ht="21.75" customHeight="1">
      <c r="A44" s="293">
        <v>32</v>
      </c>
      <c r="B44" s="148" t="s">
        <v>575</v>
      </c>
      <c r="C44" s="147">
        <v>2005</v>
      </c>
      <c r="D44" s="147">
        <v>361844</v>
      </c>
      <c r="E44" s="532" t="s">
        <v>574</v>
      </c>
      <c r="F44" s="101">
        <v>9.5</v>
      </c>
      <c r="G44" s="127">
        <f>LOOKUP(F44,'[2]SCORE4'!B:B,'[2]SCORE4'!A:A)</f>
        <v>80</v>
      </c>
      <c r="H44" s="99"/>
      <c r="I44" s="100" t="e">
        <f>LOOKUP(H44,'[2]SCORE2'!E:E,'[2]SCORE2'!D:D)</f>
        <v>#REF!</v>
      </c>
      <c r="J44" s="99"/>
      <c r="K44" s="127">
        <f>LOOKUP(J44,'[2]SCORE4'!C:C,'[2]SCORE4'!A:A)</f>
        <v>0</v>
      </c>
      <c r="L44" s="99"/>
      <c r="M44" s="102">
        <f>LOOKUP(L44,'[2]SCORE4'!D:D,'[2]SCORE4'!A:A)</f>
        <v>0</v>
      </c>
      <c r="N44" s="101"/>
      <c r="O44" s="100" t="e">
        <f>LOOKUP(N44,'[2]SCORE2'!M:M,'[2]SCORE2'!L:L)</f>
        <v>#REF!</v>
      </c>
      <c r="P44" s="101"/>
      <c r="Q44" s="102">
        <f>LOOKUP(P44,'[2]SCORE4'!I:I,'[2]SCORE4'!J:J)</f>
        <v>0</v>
      </c>
      <c r="R44" s="101">
        <v>3.9</v>
      </c>
      <c r="S44" s="127">
        <f>LOOKUP(R44,'[2]SCORE4'!F:F,'[2]SCORE4'!E:E)</f>
        <v>75</v>
      </c>
      <c r="T44" s="101"/>
      <c r="U44" s="102">
        <f>LOOKUP(T44,'[2]SCORE4'!G:G,'[2]SCORE4'!E:E)</f>
        <v>0</v>
      </c>
      <c r="V44" s="101">
        <v>15.53</v>
      </c>
      <c r="W44" s="127">
        <f>LOOKUP(V44,'[2]SCORE4'!H:H,'[2]SCORE4'!E:E)</f>
        <v>35</v>
      </c>
      <c r="X44" s="130">
        <f aca="true" t="shared" si="1" ref="X44:X75">G44+K44+S44+W44</f>
        <v>190</v>
      </c>
      <c r="Y44" s="43"/>
      <c r="Z44" s="43"/>
    </row>
    <row r="45" spans="1:26" s="44" customFormat="1" ht="21.75" customHeight="1">
      <c r="A45" s="293">
        <v>32</v>
      </c>
      <c r="B45" s="533" t="s">
        <v>490</v>
      </c>
      <c r="C45" s="537">
        <v>2004</v>
      </c>
      <c r="D45" s="537">
        <v>345203</v>
      </c>
      <c r="E45" s="539" t="s">
        <v>510</v>
      </c>
      <c r="F45" s="101">
        <v>9.6</v>
      </c>
      <c r="G45" s="127">
        <f>LOOKUP(F45,'[2]SCORE4'!B:B,'[2]SCORE4'!A:A)</f>
        <v>75</v>
      </c>
      <c r="H45" s="99"/>
      <c r="I45" s="100" t="e">
        <f>LOOKUP(H45,'[2]SCORE2'!E:E,'[2]SCORE2'!D:D)</f>
        <v>#REF!</v>
      </c>
      <c r="J45" s="99"/>
      <c r="K45" s="127">
        <f>LOOKUP(J45,'[2]SCORE4'!C:C,'[2]SCORE4'!A:A)</f>
        <v>0</v>
      </c>
      <c r="L45" s="99"/>
      <c r="M45" s="102">
        <f>LOOKUP(L45,'[2]SCORE4'!D:D,'[2]SCORE4'!A:A)</f>
        <v>0</v>
      </c>
      <c r="N45" s="101"/>
      <c r="O45" s="100" t="e">
        <f>LOOKUP(N45,'[2]SCORE2'!M:M,'[2]SCORE2'!L:L)</f>
        <v>#REF!</v>
      </c>
      <c r="P45" s="101"/>
      <c r="Q45" s="102">
        <f>LOOKUP(P45,'[2]SCORE4'!I:I,'[2]SCORE4'!J:J)</f>
        <v>0</v>
      </c>
      <c r="R45" s="101">
        <v>3.95</v>
      </c>
      <c r="S45" s="127">
        <f>LOOKUP(R45,'[2]SCORE4'!F:F,'[2]SCORE4'!E:E)</f>
        <v>75</v>
      </c>
      <c r="T45" s="101"/>
      <c r="U45" s="102">
        <f>LOOKUP(T45,'[2]SCORE4'!G:G,'[2]SCORE4'!E:E)</f>
        <v>0</v>
      </c>
      <c r="V45" s="101">
        <v>16.46</v>
      </c>
      <c r="W45" s="127">
        <f>LOOKUP(V45,'[2]SCORE4'!H:H,'[2]SCORE4'!E:E)</f>
        <v>40</v>
      </c>
      <c r="X45" s="130">
        <f t="shared" si="1"/>
        <v>190</v>
      </c>
      <c r="Y45" s="43"/>
      <c r="Z45" s="43"/>
    </row>
    <row r="46" spans="1:26" s="44" customFormat="1" ht="21.75" customHeight="1">
      <c r="A46" s="293">
        <v>32</v>
      </c>
      <c r="B46" s="533" t="s">
        <v>491</v>
      </c>
      <c r="C46" s="537">
        <v>2004</v>
      </c>
      <c r="D46" s="537">
        <v>359604</v>
      </c>
      <c r="E46" s="539" t="s">
        <v>510</v>
      </c>
      <c r="F46" s="101">
        <v>9.5</v>
      </c>
      <c r="G46" s="127">
        <f>LOOKUP(F46,'[2]SCORE4'!B:B,'[2]SCORE4'!A:A)</f>
        <v>80</v>
      </c>
      <c r="H46" s="99"/>
      <c r="I46" s="100" t="e">
        <f>LOOKUP(H46,'[2]SCORE2'!E:E,'[2]SCORE2'!D:D)</f>
        <v>#REF!</v>
      </c>
      <c r="J46" s="99"/>
      <c r="K46" s="127">
        <f>LOOKUP(J46,'[2]SCORE4'!C:C,'[2]SCORE4'!A:A)</f>
        <v>0</v>
      </c>
      <c r="L46" s="99"/>
      <c r="M46" s="102">
        <f>LOOKUP(L46,'[2]SCORE4'!D:D,'[2]SCORE4'!A:A)</f>
        <v>0</v>
      </c>
      <c r="N46" s="101"/>
      <c r="O46" s="100" t="e">
        <f>LOOKUP(N46,'[2]SCORE2'!M:M,'[2]SCORE2'!L:L)</f>
        <v>#REF!</v>
      </c>
      <c r="P46" s="101"/>
      <c r="Q46" s="102">
        <f>LOOKUP(P46,'[2]SCORE4'!I:I,'[2]SCORE4'!J:J)</f>
        <v>0</v>
      </c>
      <c r="R46" s="101">
        <v>3.85</v>
      </c>
      <c r="S46" s="127">
        <f>LOOKUP(R46,'[2]SCORE4'!F:F,'[2]SCORE4'!E:E)</f>
        <v>75</v>
      </c>
      <c r="T46" s="101"/>
      <c r="U46" s="102">
        <f>LOOKUP(T46,'[2]SCORE4'!G:G,'[2]SCORE4'!E:E)</f>
        <v>0</v>
      </c>
      <c r="V46" s="101">
        <v>15.05</v>
      </c>
      <c r="W46" s="127">
        <f>LOOKUP(V46,'[2]SCORE4'!H:H,'[2]SCORE4'!E:E)</f>
        <v>35</v>
      </c>
      <c r="X46" s="130">
        <f t="shared" si="1"/>
        <v>190</v>
      </c>
      <c r="Y46" s="43"/>
      <c r="Z46" s="43"/>
    </row>
    <row r="47" spans="1:26" s="44" customFormat="1" ht="21.75" customHeight="1">
      <c r="A47" s="293">
        <v>32</v>
      </c>
      <c r="B47" s="148" t="s">
        <v>497</v>
      </c>
      <c r="C47" s="147">
        <v>2004</v>
      </c>
      <c r="D47" s="147">
        <v>361981</v>
      </c>
      <c r="E47" s="176" t="s">
        <v>510</v>
      </c>
      <c r="F47" s="101">
        <v>9.8</v>
      </c>
      <c r="G47" s="127">
        <f>LOOKUP(F47,'[2]SCORE4'!B:B,'[2]SCORE4'!A:A)</f>
        <v>70</v>
      </c>
      <c r="H47" s="99"/>
      <c r="I47" s="100" t="e">
        <f>LOOKUP(H47,'[2]SCORE2'!E:E,'[2]SCORE2'!D:D)</f>
        <v>#REF!</v>
      </c>
      <c r="J47" s="99"/>
      <c r="K47" s="127">
        <f>LOOKUP(J47,'[2]SCORE4'!C:C,'[2]SCORE4'!A:A)</f>
        <v>0</v>
      </c>
      <c r="L47" s="99"/>
      <c r="M47" s="102">
        <f>LOOKUP(L47,'[2]SCORE4'!D:D,'[2]SCORE4'!A:A)</f>
        <v>0</v>
      </c>
      <c r="N47" s="101"/>
      <c r="O47" s="100" t="e">
        <f>LOOKUP(N47,'[2]SCORE2'!M:M,'[2]SCORE2'!L:L)</f>
        <v>#REF!</v>
      </c>
      <c r="P47" s="101"/>
      <c r="Q47" s="102">
        <f>LOOKUP(P47,'[2]SCORE4'!I:I,'[2]SCORE4'!J:J)</f>
        <v>0</v>
      </c>
      <c r="R47" s="101">
        <v>3.68</v>
      </c>
      <c r="S47" s="127">
        <f>LOOKUP(R47,'[2]SCORE4'!F:F,'[2]SCORE4'!E:E)</f>
        <v>70</v>
      </c>
      <c r="T47" s="101"/>
      <c r="U47" s="102">
        <f>LOOKUP(T47,'[2]SCORE4'!G:G,'[2]SCORE4'!E:E)</f>
        <v>0</v>
      </c>
      <c r="V47" s="101">
        <v>21.08</v>
      </c>
      <c r="W47" s="127">
        <f>LOOKUP(V47,'[2]SCORE4'!H:H,'[2]SCORE4'!E:E)</f>
        <v>50</v>
      </c>
      <c r="X47" s="130">
        <f t="shared" si="1"/>
        <v>190</v>
      </c>
      <c r="Y47" s="43"/>
      <c r="Z47" s="43"/>
    </row>
    <row r="48" spans="1:26" s="44" customFormat="1" ht="21.75" customHeight="1">
      <c r="A48" s="293">
        <v>37</v>
      </c>
      <c r="B48" s="148" t="s">
        <v>450</v>
      </c>
      <c r="C48" s="147">
        <v>2005</v>
      </c>
      <c r="D48" s="147">
        <v>368085</v>
      </c>
      <c r="E48" s="178" t="s">
        <v>642</v>
      </c>
      <c r="F48" s="101">
        <v>10.1</v>
      </c>
      <c r="G48" s="127">
        <f>LOOKUP(F48,'[2]SCORE4'!B:B,'[2]SCORE4'!A:A)</f>
        <v>65</v>
      </c>
      <c r="H48" s="99"/>
      <c r="I48" s="100" t="e">
        <f>LOOKUP(H48,'[2]SCORE2'!E:E,'[2]SCORE2'!D:D)</f>
        <v>#REF!</v>
      </c>
      <c r="J48" s="99"/>
      <c r="K48" s="127">
        <f>LOOKUP(J48,'[2]SCORE4'!C:C,'[2]SCORE4'!A:A)</f>
        <v>0</v>
      </c>
      <c r="L48" s="99"/>
      <c r="M48" s="102">
        <f>LOOKUP(L48,'[2]SCORE4'!D:D,'[2]SCORE4'!A:A)</f>
        <v>0</v>
      </c>
      <c r="N48" s="101"/>
      <c r="O48" s="100" t="e">
        <f>LOOKUP(N48,'[2]SCORE2'!M:M,'[2]SCORE2'!L:L)</f>
        <v>#REF!</v>
      </c>
      <c r="P48" s="101"/>
      <c r="Q48" s="102">
        <f>LOOKUP(P48,'[2]SCORE4'!I:I,'[2]SCORE4'!J:J)</f>
        <v>0</v>
      </c>
      <c r="R48" s="101">
        <v>3.7</v>
      </c>
      <c r="S48" s="127">
        <f>LOOKUP(R48,'[2]SCORE4'!F:F,'[2]SCORE4'!E:E)</f>
        <v>70</v>
      </c>
      <c r="T48" s="101"/>
      <c r="U48" s="102">
        <f>LOOKUP(T48,'[2]SCORE4'!G:G,'[2]SCORE4'!E:E)</f>
        <v>0</v>
      </c>
      <c r="V48" s="101">
        <v>22.3</v>
      </c>
      <c r="W48" s="127">
        <f>LOOKUP(V48,'[2]SCORE4'!H:H,'[2]SCORE4'!E:E)</f>
        <v>55</v>
      </c>
      <c r="X48" s="130">
        <f t="shared" si="1"/>
        <v>190</v>
      </c>
      <c r="Y48" s="43"/>
      <c r="Z48" s="43"/>
    </row>
    <row r="49" spans="1:26" s="44" customFormat="1" ht="21.75" customHeight="1">
      <c r="A49" s="293">
        <v>38</v>
      </c>
      <c r="B49" s="148" t="s">
        <v>771</v>
      </c>
      <c r="C49" s="147">
        <v>2005</v>
      </c>
      <c r="D49" s="147">
        <v>368022</v>
      </c>
      <c r="E49" s="178" t="s">
        <v>810</v>
      </c>
      <c r="F49" s="101">
        <v>9.2</v>
      </c>
      <c r="G49" s="127">
        <f>LOOKUP(F49,'[2]SCORE4'!B:B,'[2]SCORE4'!A:A)</f>
        <v>85</v>
      </c>
      <c r="H49" s="99"/>
      <c r="I49" s="100" t="e">
        <f>LOOKUP(H49,'[2]SCORE2'!E:E,'[2]SCORE2'!D:D)</f>
        <v>#REF!</v>
      </c>
      <c r="J49" s="99"/>
      <c r="K49" s="127">
        <f>LOOKUP(J49,'[2]SCORE4'!C:C,'[2]SCORE4'!A:A)</f>
        <v>0</v>
      </c>
      <c r="L49" s="99"/>
      <c r="M49" s="102">
        <f>LOOKUP(L49,'[2]SCORE4'!D:D,'[2]SCORE4'!A:A)</f>
        <v>0</v>
      </c>
      <c r="N49" s="101"/>
      <c r="O49" s="100" t="e">
        <f>LOOKUP(N49,'[2]SCORE2'!M:M,'[2]SCORE2'!L:L)</f>
        <v>#REF!</v>
      </c>
      <c r="P49" s="101"/>
      <c r="Q49" s="102">
        <f>LOOKUP(P49,'[2]SCORE4'!I:I,'[2]SCORE4'!J:J)</f>
        <v>0</v>
      </c>
      <c r="R49" s="101">
        <v>3.6</v>
      </c>
      <c r="S49" s="127">
        <f>LOOKUP(R49,'[2]SCORE4'!F:F,'[2]SCORE4'!E:E)</f>
        <v>65</v>
      </c>
      <c r="T49" s="101"/>
      <c r="U49" s="102">
        <f>LOOKUP(T49,'[2]SCORE4'!G:G,'[2]SCORE4'!E:E)</f>
        <v>0</v>
      </c>
      <c r="V49" s="101">
        <v>15.96</v>
      </c>
      <c r="W49" s="127">
        <f>LOOKUP(V49,'[2]SCORE4'!H:H,'[2]SCORE4'!E:E)</f>
        <v>35</v>
      </c>
      <c r="X49" s="130">
        <f t="shared" si="1"/>
        <v>185</v>
      </c>
      <c r="Y49" s="43"/>
      <c r="Z49" s="43"/>
    </row>
    <row r="50" spans="1:26" s="44" customFormat="1" ht="21.75" customHeight="1">
      <c r="A50" s="293">
        <v>38</v>
      </c>
      <c r="B50" s="148" t="s">
        <v>442</v>
      </c>
      <c r="C50" s="147">
        <v>2005</v>
      </c>
      <c r="D50" s="147">
        <v>353992</v>
      </c>
      <c r="E50" s="178" t="s">
        <v>642</v>
      </c>
      <c r="F50" s="101">
        <v>10.1</v>
      </c>
      <c r="G50" s="127">
        <f>LOOKUP(F50,'[2]SCORE4'!B:B,'[2]SCORE4'!A:A)</f>
        <v>65</v>
      </c>
      <c r="H50" s="99"/>
      <c r="I50" s="100" t="e">
        <f>LOOKUP(H50,'[2]SCORE2'!E:E,'[2]SCORE2'!D:D)</f>
        <v>#REF!</v>
      </c>
      <c r="J50" s="99"/>
      <c r="K50" s="127">
        <f>LOOKUP(J50,'[2]SCORE4'!C:C,'[2]SCORE4'!A:A)</f>
        <v>0</v>
      </c>
      <c r="L50" s="99"/>
      <c r="M50" s="102">
        <f>LOOKUP(L50,'[2]SCORE4'!D:D,'[2]SCORE4'!A:A)</f>
        <v>0</v>
      </c>
      <c r="N50" s="101"/>
      <c r="O50" s="100" t="e">
        <f>LOOKUP(N50,'[2]SCORE2'!M:M,'[2]SCORE2'!L:L)</f>
        <v>#REF!</v>
      </c>
      <c r="P50" s="101"/>
      <c r="Q50" s="102">
        <f>LOOKUP(P50,'[2]SCORE4'!I:I,'[2]SCORE4'!J:J)</f>
        <v>0</v>
      </c>
      <c r="R50" s="101">
        <v>3.45</v>
      </c>
      <c r="S50" s="127">
        <f>LOOKUP(R50,'[2]SCORE4'!F:F,'[2]SCORE4'!E:E)</f>
        <v>60</v>
      </c>
      <c r="T50" s="101"/>
      <c r="U50" s="102">
        <f>LOOKUP(T50,'[2]SCORE4'!G:G,'[2]SCORE4'!E:E)</f>
        <v>0</v>
      </c>
      <c r="V50" s="101">
        <v>24.85</v>
      </c>
      <c r="W50" s="127">
        <f>LOOKUP(V50,'[2]SCORE4'!H:H,'[2]SCORE4'!E:E)</f>
        <v>60</v>
      </c>
      <c r="X50" s="130">
        <f t="shared" si="1"/>
        <v>185</v>
      </c>
      <c r="Y50" s="43"/>
      <c r="Z50" s="43"/>
    </row>
    <row r="51" spans="1:26" s="44" customFormat="1" ht="21.75" customHeight="1">
      <c r="A51" s="293">
        <v>40</v>
      </c>
      <c r="B51" s="531" t="s">
        <v>415</v>
      </c>
      <c r="C51" s="155">
        <v>2005</v>
      </c>
      <c r="D51" s="155">
        <v>365851</v>
      </c>
      <c r="E51" s="176" t="s">
        <v>426</v>
      </c>
      <c r="F51" s="101">
        <v>9.6</v>
      </c>
      <c r="G51" s="127">
        <f>LOOKUP(F51,'[1]SCORE4'!B:B,'[1]SCORE4'!A:A)</f>
        <v>75</v>
      </c>
      <c r="H51" s="99"/>
      <c r="I51" s="100" t="e">
        <f>LOOKUP(H51,'[1]SCORE2'!E:E,'[1]SCORE2'!D:D)</f>
        <v>#REF!</v>
      </c>
      <c r="J51" s="99"/>
      <c r="K51" s="127">
        <f>LOOKUP(J51,'[1]SCORE4'!C:C,'[1]SCORE4'!A:A)</f>
        <v>0</v>
      </c>
      <c r="L51" s="99"/>
      <c r="M51" s="102">
        <f>LOOKUP(L51,'[1]SCORE4'!D:D,'[1]SCORE4'!A:A)</f>
        <v>0</v>
      </c>
      <c r="N51" s="101"/>
      <c r="O51" s="100" t="e">
        <f>LOOKUP(N51,'[1]SCORE2'!M:M,'[1]SCORE2'!L:L)</f>
        <v>#REF!</v>
      </c>
      <c r="P51" s="101"/>
      <c r="Q51" s="102">
        <f>LOOKUP(P51,'[1]SCORE4'!I:I,'[1]SCORE4'!J:J)</f>
        <v>0</v>
      </c>
      <c r="R51" s="101">
        <v>3.43</v>
      </c>
      <c r="S51" s="127">
        <f>LOOKUP(R51,'[1]SCORE4'!F:F,'[1]SCORE4'!E:E)</f>
        <v>60</v>
      </c>
      <c r="T51" s="101"/>
      <c r="U51" s="102">
        <f>LOOKUP(T51,'[1]SCORE4'!G:G,'[1]SCORE4'!E:E)</f>
        <v>0</v>
      </c>
      <c r="V51" s="101">
        <v>18.8</v>
      </c>
      <c r="W51" s="127">
        <f>LOOKUP(V51,'[1]SCORE4'!H:H,'[1]SCORE4'!E:E)</f>
        <v>45</v>
      </c>
      <c r="X51" s="130">
        <f t="shared" si="1"/>
        <v>180</v>
      </c>
      <c r="Y51" s="43"/>
      <c r="Z51" s="43"/>
    </row>
    <row r="52" spans="1:26" s="44" customFormat="1" ht="21.75" customHeight="1">
      <c r="A52" s="293">
        <v>40</v>
      </c>
      <c r="B52" s="161" t="s">
        <v>494</v>
      </c>
      <c r="C52" s="147">
        <v>2004</v>
      </c>
      <c r="D52" s="147">
        <v>345202</v>
      </c>
      <c r="E52" s="176" t="s">
        <v>510</v>
      </c>
      <c r="F52" s="101">
        <v>10</v>
      </c>
      <c r="G52" s="127">
        <f>LOOKUP(F52,'[2]SCORE4'!B:B,'[2]SCORE4'!A:A)</f>
        <v>65</v>
      </c>
      <c r="H52" s="99"/>
      <c r="I52" s="100" t="e">
        <f>LOOKUP(H52,'[2]SCORE2'!E:E,'[2]SCORE2'!D:D)</f>
        <v>#REF!</v>
      </c>
      <c r="J52" s="99"/>
      <c r="K52" s="127">
        <f>LOOKUP(J52,'[2]SCORE4'!C:C,'[2]SCORE4'!A:A)</f>
        <v>0</v>
      </c>
      <c r="L52" s="99"/>
      <c r="M52" s="102">
        <f>LOOKUP(L52,'[2]SCORE4'!D:D,'[2]SCORE4'!A:A)</f>
        <v>0</v>
      </c>
      <c r="N52" s="101"/>
      <c r="O52" s="100" t="e">
        <f>LOOKUP(N52,'[2]SCORE2'!M:M,'[2]SCORE2'!L:L)</f>
        <v>#REF!</v>
      </c>
      <c r="P52" s="101"/>
      <c r="Q52" s="102">
        <f>LOOKUP(P52,'[2]SCORE4'!I:I,'[2]SCORE4'!J:J)</f>
        <v>0</v>
      </c>
      <c r="R52" s="101">
        <v>3.6</v>
      </c>
      <c r="S52" s="127">
        <f>LOOKUP(R52,'[2]SCORE4'!F:F,'[2]SCORE4'!E:E)</f>
        <v>65</v>
      </c>
      <c r="T52" s="101"/>
      <c r="U52" s="102">
        <f>LOOKUP(T52,'[2]SCORE4'!G:G,'[2]SCORE4'!E:E)</f>
        <v>0</v>
      </c>
      <c r="V52" s="101">
        <v>20.04</v>
      </c>
      <c r="W52" s="127">
        <f>LOOKUP(V52,'[2]SCORE4'!H:H,'[2]SCORE4'!E:E)</f>
        <v>50</v>
      </c>
      <c r="X52" s="130">
        <f t="shared" si="1"/>
        <v>180</v>
      </c>
      <c r="Y52" s="43"/>
      <c r="Z52" s="43"/>
    </row>
    <row r="53" spans="1:26" s="44" customFormat="1" ht="21.75" customHeight="1">
      <c r="A53" s="293">
        <v>40</v>
      </c>
      <c r="B53" s="148" t="s">
        <v>496</v>
      </c>
      <c r="C53" s="147">
        <v>2004</v>
      </c>
      <c r="D53" s="147">
        <v>360725</v>
      </c>
      <c r="E53" s="176" t="s">
        <v>510</v>
      </c>
      <c r="F53" s="101">
        <v>10</v>
      </c>
      <c r="G53" s="127">
        <f>LOOKUP(F53,'[2]SCORE4'!B:B,'[2]SCORE4'!A:A)</f>
        <v>65</v>
      </c>
      <c r="H53" s="99"/>
      <c r="I53" s="100" t="e">
        <f>LOOKUP(H53,'[2]SCORE2'!E:E,'[2]SCORE2'!D:D)</f>
        <v>#REF!</v>
      </c>
      <c r="J53" s="99"/>
      <c r="K53" s="127">
        <f>LOOKUP(J53,'[2]SCORE4'!C:C,'[2]SCORE4'!A:A)</f>
        <v>0</v>
      </c>
      <c r="L53" s="99"/>
      <c r="M53" s="102">
        <f>LOOKUP(L53,'[2]SCORE4'!D:D,'[2]SCORE4'!A:A)</f>
        <v>0</v>
      </c>
      <c r="N53" s="101"/>
      <c r="O53" s="100" t="e">
        <f>LOOKUP(N53,'[2]SCORE2'!M:M,'[2]SCORE2'!L:L)</f>
        <v>#REF!</v>
      </c>
      <c r="P53" s="101"/>
      <c r="Q53" s="102">
        <f>LOOKUP(P53,'[2]SCORE4'!I:I,'[2]SCORE4'!J:J)</f>
        <v>0</v>
      </c>
      <c r="R53" s="101">
        <v>3.62</v>
      </c>
      <c r="S53" s="127">
        <f>LOOKUP(R53,'[2]SCORE4'!F:F,'[2]SCORE4'!E:E)</f>
        <v>65</v>
      </c>
      <c r="T53" s="101"/>
      <c r="U53" s="102">
        <f>LOOKUP(T53,'[2]SCORE4'!G:G,'[2]SCORE4'!E:E)</f>
        <v>0</v>
      </c>
      <c r="V53" s="101">
        <v>21.24</v>
      </c>
      <c r="W53" s="127">
        <f>LOOKUP(V53,'[2]SCORE4'!H:H,'[2]SCORE4'!E:E)</f>
        <v>50</v>
      </c>
      <c r="X53" s="130">
        <f t="shared" si="1"/>
        <v>180</v>
      </c>
      <c r="Y53" s="43"/>
      <c r="Z53" s="43"/>
    </row>
    <row r="54" spans="1:26" s="44" customFormat="1" ht="21.75" customHeight="1">
      <c r="A54" s="293">
        <v>43</v>
      </c>
      <c r="B54" s="148" t="s">
        <v>495</v>
      </c>
      <c r="C54" s="147">
        <v>2004</v>
      </c>
      <c r="D54" s="147">
        <v>355732</v>
      </c>
      <c r="E54" s="176" t="s">
        <v>510</v>
      </c>
      <c r="F54" s="101">
        <v>10.2</v>
      </c>
      <c r="G54" s="127">
        <f>LOOKUP(F54,'[2]SCORE4'!B:B,'[2]SCORE4'!A:A)</f>
        <v>60</v>
      </c>
      <c r="H54" s="99"/>
      <c r="I54" s="100" t="e">
        <f>LOOKUP(H54,'[2]SCORE2'!E:E,'[2]SCORE2'!D:D)</f>
        <v>#REF!</v>
      </c>
      <c r="J54" s="99"/>
      <c r="K54" s="127">
        <f>LOOKUP(J54,'[2]SCORE4'!C:C,'[2]SCORE4'!A:A)</f>
        <v>0</v>
      </c>
      <c r="L54" s="99"/>
      <c r="M54" s="102">
        <f>LOOKUP(L54,'[2]SCORE4'!D:D,'[2]SCORE4'!A:A)</f>
        <v>0</v>
      </c>
      <c r="N54" s="101"/>
      <c r="O54" s="100" t="e">
        <f>LOOKUP(N54,'[2]SCORE2'!M:M,'[2]SCORE2'!L:L)</f>
        <v>#REF!</v>
      </c>
      <c r="P54" s="101"/>
      <c r="Q54" s="102">
        <f>LOOKUP(P54,'[2]SCORE4'!I:I,'[2]SCORE4'!J:J)</f>
        <v>0</v>
      </c>
      <c r="R54" s="101">
        <v>3.2</v>
      </c>
      <c r="S54" s="127">
        <f>LOOKUP(R54,'[2]SCORE4'!F:F,'[2]SCORE4'!E:E)</f>
        <v>50</v>
      </c>
      <c r="T54" s="101"/>
      <c r="U54" s="102">
        <f>LOOKUP(T54,'[2]SCORE4'!G:G,'[2]SCORE4'!E:E)</f>
        <v>0</v>
      </c>
      <c r="V54" s="101">
        <v>27.1</v>
      </c>
      <c r="W54" s="127">
        <f>LOOKUP(V54,'[2]SCORE4'!H:H,'[2]SCORE4'!E:E)</f>
        <v>65</v>
      </c>
      <c r="X54" s="130">
        <f t="shared" si="1"/>
        <v>175</v>
      </c>
      <c r="Y54" s="43"/>
      <c r="Z54" s="43"/>
    </row>
    <row r="55" spans="1:26" s="44" customFormat="1" ht="21.75" customHeight="1">
      <c r="A55" s="293">
        <v>44</v>
      </c>
      <c r="B55" s="156" t="s">
        <v>414</v>
      </c>
      <c r="C55" s="155">
        <v>2005</v>
      </c>
      <c r="D55" s="155">
        <v>364098</v>
      </c>
      <c r="E55" s="176" t="s">
        <v>426</v>
      </c>
      <c r="F55" s="101">
        <v>9.6</v>
      </c>
      <c r="G55" s="127">
        <f>LOOKUP(F55,'[2]SCORE4'!B:B,'[2]SCORE4'!A:A)</f>
        <v>75</v>
      </c>
      <c r="H55" s="99"/>
      <c r="I55" s="100" t="e">
        <f>LOOKUP(H55,'[2]SCORE2'!E:E,'[2]SCORE2'!D:D)</f>
        <v>#REF!</v>
      </c>
      <c r="J55" s="99"/>
      <c r="K55" s="127">
        <f>LOOKUP(J55,'[2]SCORE4'!C:C,'[2]SCORE4'!A:A)</f>
        <v>0</v>
      </c>
      <c r="L55" s="99"/>
      <c r="M55" s="102">
        <f>LOOKUP(L55,'[2]SCORE4'!D:D,'[2]SCORE4'!A:A)</f>
        <v>0</v>
      </c>
      <c r="N55" s="101"/>
      <c r="O55" s="100" t="e">
        <f>LOOKUP(N55,'[2]SCORE2'!M:M,'[2]SCORE2'!L:L)</f>
        <v>#REF!</v>
      </c>
      <c r="P55" s="101"/>
      <c r="Q55" s="102">
        <f>LOOKUP(P55,'[2]SCORE4'!I:I,'[2]SCORE4'!J:J)</f>
        <v>0</v>
      </c>
      <c r="R55" s="101">
        <v>3.6</v>
      </c>
      <c r="S55" s="127">
        <f>LOOKUP(R55,'[2]SCORE4'!F:F,'[2]SCORE4'!E:E)</f>
        <v>65</v>
      </c>
      <c r="T55" s="101"/>
      <c r="U55" s="102">
        <f>LOOKUP(T55,'[2]SCORE4'!G:G,'[2]SCORE4'!E:E)</f>
        <v>0</v>
      </c>
      <c r="V55" s="101">
        <v>13.58</v>
      </c>
      <c r="W55" s="127">
        <f>LOOKUP(V55,'[2]SCORE4'!H:H,'[2]SCORE4'!E:E)</f>
        <v>30</v>
      </c>
      <c r="X55" s="130">
        <f t="shared" si="1"/>
        <v>170</v>
      </c>
      <c r="Y55" s="43"/>
      <c r="Z55" s="43"/>
    </row>
    <row r="56" spans="1:24" ht="21.75" customHeight="1">
      <c r="A56" s="293">
        <v>44</v>
      </c>
      <c r="B56" s="148" t="s">
        <v>446</v>
      </c>
      <c r="C56" s="147">
        <v>2005</v>
      </c>
      <c r="D56" s="147">
        <v>353994</v>
      </c>
      <c r="E56" s="178" t="s">
        <v>642</v>
      </c>
      <c r="F56" s="101">
        <v>10</v>
      </c>
      <c r="G56" s="127">
        <f>LOOKUP(F56,'[2]SCORE4'!B:B,'[2]SCORE4'!A:A)</f>
        <v>65</v>
      </c>
      <c r="H56" s="99"/>
      <c r="I56" s="100" t="e">
        <f>LOOKUP(H56,'[2]SCORE2'!E:E,'[2]SCORE2'!D:D)</f>
        <v>#REF!</v>
      </c>
      <c r="J56" s="99"/>
      <c r="K56" s="127">
        <f>LOOKUP(J56,'[2]SCORE4'!C:C,'[2]SCORE4'!A:A)</f>
        <v>0</v>
      </c>
      <c r="L56" s="99"/>
      <c r="M56" s="102">
        <f>LOOKUP(L56,'[2]SCORE4'!D:D,'[2]SCORE4'!A:A)</f>
        <v>0</v>
      </c>
      <c r="N56" s="101"/>
      <c r="O56" s="100" t="e">
        <f>LOOKUP(N56,'[2]SCORE2'!M:M,'[2]SCORE2'!L:L)</f>
        <v>#REF!</v>
      </c>
      <c r="P56" s="101"/>
      <c r="Q56" s="102">
        <f>LOOKUP(P56,'[2]SCORE4'!I:I,'[2]SCORE4'!J:J)</f>
        <v>0</v>
      </c>
      <c r="R56" s="101">
        <v>3.5</v>
      </c>
      <c r="S56" s="127">
        <f>LOOKUP(R56,'[2]SCORE4'!F:F,'[2]SCORE4'!E:E)</f>
        <v>60</v>
      </c>
      <c r="T56" s="101"/>
      <c r="U56" s="102">
        <f>LOOKUP(T56,'[2]SCORE4'!G:G,'[2]SCORE4'!E:E)</f>
        <v>0</v>
      </c>
      <c r="V56" s="101">
        <v>18.82</v>
      </c>
      <c r="W56" s="127">
        <f>LOOKUP(V56,'[2]SCORE4'!H:H,'[2]SCORE4'!E:E)</f>
        <v>45</v>
      </c>
      <c r="X56" s="130">
        <f t="shared" si="1"/>
        <v>170</v>
      </c>
    </row>
    <row r="57" spans="1:24" ht="21.75" customHeight="1">
      <c r="A57" s="293">
        <v>46</v>
      </c>
      <c r="B57" s="156" t="s">
        <v>410</v>
      </c>
      <c r="C57" s="155">
        <v>2004</v>
      </c>
      <c r="D57" s="155">
        <v>344467</v>
      </c>
      <c r="E57" s="176" t="s">
        <v>426</v>
      </c>
      <c r="F57" s="101">
        <v>9.7</v>
      </c>
      <c r="G57" s="127">
        <f>LOOKUP(F57,'[2]SCORE4'!B:B,'[2]SCORE4'!A:A)</f>
        <v>75</v>
      </c>
      <c r="H57" s="99"/>
      <c r="I57" s="100" t="e">
        <f>LOOKUP(H57,'[2]SCORE2'!E:E,'[2]SCORE2'!D:D)</f>
        <v>#REF!</v>
      </c>
      <c r="J57" s="99"/>
      <c r="K57" s="127">
        <f>LOOKUP(J57,'[2]SCORE4'!C:C,'[2]SCORE4'!A:A)</f>
        <v>0</v>
      </c>
      <c r="L57" s="99"/>
      <c r="M57" s="102">
        <f>LOOKUP(L57,'[2]SCORE4'!D:D,'[2]SCORE4'!A:A)</f>
        <v>0</v>
      </c>
      <c r="N57" s="101"/>
      <c r="O57" s="100" t="e">
        <f>LOOKUP(N57,'[2]SCORE2'!M:M,'[2]SCORE2'!L:L)</f>
        <v>#REF!</v>
      </c>
      <c r="P57" s="101"/>
      <c r="Q57" s="102">
        <f>LOOKUP(P57,'[2]SCORE4'!I:I,'[2]SCORE4'!J:J)</f>
        <v>0</v>
      </c>
      <c r="R57" s="101">
        <v>3.42</v>
      </c>
      <c r="S57" s="127">
        <f>LOOKUP(R57,'[2]SCORE4'!F:F,'[2]SCORE4'!E:E)</f>
        <v>60</v>
      </c>
      <c r="T57" s="101"/>
      <c r="U57" s="102">
        <f>LOOKUP(T57,'[2]SCORE4'!G:G,'[2]SCORE4'!E:E)</f>
        <v>0</v>
      </c>
      <c r="V57" s="101">
        <v>12.38</v>
      </c>
      <c r="W57" s="127">
        <f>LOOKUP(V57,'[2]SCORE4'!H:H,'[2]SCORE4'!E:E)</f>
        <v>30</v>
      </c>
      <c r="X57" s="130">
        <f t="shared" si="1"/>
        <v>165</v>
      </c>
    </row>
    <row r="58" spans="1:24" ht="21.75" customHeight="1">
      <c r="A58" s="293">
        <v>46</v>
      </c>
      <c r="B58" s="148" t="s">
        <v>576</v>
      </c>
      <c r="C58" s="147">
        <v>2005</v>
      </c>
      <c r="D58" s="147">
        <v>367321</v>
      </c>
      <c r="E58" s="532" t="s">
        <v>574</v>
      </c>
      <c r="F58" s="101">
        <v>10.3</v>
      </c>
      <c r="G58" s="127">
        <f>LOOKUP(F58,'[2]SCORE4'!B:B,'[2]SCORE4'!A:A)</f>
        <v>60</v>
      </c>
      <c r="H58" s="99"/>
      <c r="I58" s="100" t="e">
        <f>LOOKUP(H58,'[2]SCORE2'!E:E,'[2]SCORE2'!D:D)</f>
        <v>#REF!</v>
      </c>
      <c r="J58" s="99"/>
      <c r="K58" s="127">
        <f>LOOKUP(J58,'[2]SCORE4'!C:C,'[2]SCORE4'!A:A)</f>
        <v>0</v>
      </c>
      <c r="L58" s="99"/>
      <c r="M58" s="102">
        <f>LOOKUP(L58,'[2]SCORE4'!D:D,'[2]SCORE4'!A:A)</f>
        <v>0</v>
      </c>
      <c r="N58" s="101"/>
      <c r="O58" s="100" t="e">
        <f>LOOKUP(N58,'[2]SCORE2'!M:M,'[2]SCORE2'!L:L)</f>
        <v>#REF!</v>
      </c>
      <c r="P58" s="101"/>
      <c r="Q58" s="102">
        <f>LOOKUP(P58,'[2]SCORE4'!I:I,'[2]SCORE4'!J:J)</f>
        <v>0</v>
      </c>
      <c r="R58" s="101">
        <v>3.7</v>
      </c>
      <c r="S58" s="127">
        <f>LOOKUP(R58,'[2]SCORE4'!F:F,'[2]SCORE4'!E:E)</f>
        <v>70</v>
      </c>
      <c r="T58" s="101"/>
      <c r="U58" s="102">
        <f>LOOKUP(T58,'[2]SCORE4'!G:G,'[2]SCORE4'!E:E)</f>
        <v>0</v>
      </c>
      <c r="V58" s="101">
        <v>14.4</v>
      </c>
      <c r="W58" s="127">
        <f>LOOKUP(V58,'[2]SCORE4'!H:H,'[2]SCORE4'!E:E)</f>
        <v>35</v>
      </c>
      <c r="X58" s="130">
        <f t="shared" si="1"/>
        <v>165</v>
      </c>
    </row>
    <row r="59" spans="1:24" ht="21.75" customHeight="1">
      <c r="A59" s="293">
        <v>46</v>
      </c>
      <c r="B59" s="148" t="s">
        <v>629</v>
      </c>
      <c r="C59" s="147">
        <v>2004</v>
      </c>
      <c r="D59" s="147">
        <v>353548</v>
      </c>
      <c r="E59" s="178" t="s">
        <v>625</v>
      </c>
      <c r="F59" s="101">
        <v>10.39</v>
      </c>
      <c r="G59" s="127">
        <f>LOOKUP(F59,'[2]SCORE4'!B:B,'[2]SCORE4'!A:A)</f>
        <v>60</v>
      </c>
      <c r="H59" s="99"/>
      <c r="I59" s="100" t="e">
        <f>LOOKUP(H59,'[2]SCORE2'!E:E,'[2]SCORE2'!D:D)</f>
        <v>#REF!</v>
      </c>
      <c r="J59" s="99"/>
      <c r="K59" s="127">
        <f>LOOKUP(J59,'[2]SCORE4'!C:C,'[2]SCORE4'!A:A)</f>
        <v>0</v>
      </c>
      <c r="L59" s="99"/>
      <c r="M59" s="102">
        <f>LOOKUP(L59,'[2]SCORE4'!D:D,'[2]SCORE4'!A:A)</f>
        <v>0</v>
      </c>
      <c r="N59" s="101"/>
      <c r="O59" s="100" t="e">
        <f>LOOKUP(N59,'[2]SCORE2'!M:M,'[2]SCORE2'!L:L)</f>
        <v>#REF!</v>
      </c>
      <c r="P59" s="101"/>
      <c r="Q59" s="102">
        <f>LOOKUP(P59,'[2]SCORE4'!I:I,'[2]SCORE4'!J:J)</f>
        <v>0</v>
      </c>
      <c r="R59" s="101">
        <v>3.22</v>
      </c>
      <c r="S59" s="127">
        <f>LOOKUP(R59,'[2]SCORE4'!F:F,'[2]SCORE4'!E:E)</f>
        <v>55</v>
      </c>
      <c r="T59" s="101"/>
      <c r="U59" s="102">
        <f>LOOKUP(T59,'[2]SCORE4'!G:G,'[2]SCORE4'!E:E)</f>
        <v>0</v>
      </c>
      <c r="V59" s="101">
        <v>20.95</v>
      </c>
      <c r="W59" s="127">
        <f>LOOKUP(V59,'[2]SCORE4'!H:H,'[2]SCORE4'!E:E)</f>
        <v>50</v>
      </c>
      <c r="X59" s="130">
        <f t="shared" si="1"/>
        <v>165</v>
      </c>
    </row>
    <row r="60" spans="1:24" ht="21.75" customHeight="1">
      <c r="A60" s="293">
        <v>46</v>
      </c>
      <c r="B60" s="148" t="s">
        <v>453</v>
      </c>
      <c r="C60" s="147">
        <v>2005</v>
      </c>
      <c r="D60" s="147" t="s">
        <v>434</v>
      </c>
      <c r="E60" s="178" t="s">
        <v>642</v>
      </c>
      <c r="F60" s="101">
        <v>10.1</v>
      </c>
      <c r="G60" s="127">
        <f>LOOKUP(F60,'[2]SCORE4'!B:B,'[2]SCORE4'!A:A)</f>
        <v>65</v>
      </c>
      <c r="H60" s="99"/>
      <c r="I60" s="100" t="e">
        <f>LOOKUP(H60,'[2]SCORE2'!E:E,'[2]SCORE2'!D:D)</f>
        <v>#REF!</v>
      </c>
      <c r="J60" s="99"/>
      <c r="K60" s="127">
        <f>LOOKUP(J60,'[2]SCORE4'!C:C,'[2]SCORE4'!A:A)</f>
        <v>0</v>
      </c>
      <c r="L60" s="99"/>
      <c r="M60" s="102">
        <f>LOOKUP(L60,'[2]SCORE4'!D:D,'[2]SCORE4'!A:A)</f>
        <v>0</v>
      </c>
      <c r="N60" s="101"/>
      <c r="O60" s="100" t="e">
        <f>LOOKUP(N60,'[2]SCORE2'!M:M,'[2]SCORE2'!L:L)</f>
        <v>#REF!</v>
      </c>
      <c r="P60" s="101"/>
      <c r="Q60" s="102">
        <f>LOOKUP(P60,'[2]SCORE4'!I:I,'[2]SCORE4'!J:J)</f>
        <v>0</v>
      </c>
      <c r="R60" s="101">
        <v>3.47</v>
      </c>
      <c r="S60" s="127">
        <f>LOOKUP(R60,'[2]SCORE4'!F:F,'[2]SCORE4'!E:E)</f>
        <v>60</v>
      </c>
      <c r="T60" s="101"/>
      <c r="U60" s="102">
        <f>LOOKUP(T60,'[2]SCORE4'!G:G,'[2]SCORE4'!E:E)</f>
        <v>0</v>
      </c>
      <c r="V60" s="101">
        <v>17.93</v>
      </c>
      <c r="W60" s="127">
        <f>LOOKUP(V60,'[2]SCORE4'!H:H,'[2]SCORE4'!E:E)</f>
        <v>40</v>
      </c>
      <c r="X60" s="130">
        <f t="shared" si="1"/>
        <v>165</v>
      </c>
    </row>
    <row r="61" spans="1:24" ht="21.75" customHeight="1">
      <c r="A61" s="293">
        <v>50</v>
      </c>
      <c r="B61" s="534" t="s">
        <v>504</v>
      </c>
      <c r="C61" s="534">
        <v>2005</v>
      </c>
      <c r="D61" s="535">
        <v>355837</v>
      </c>
      <c r="E61" s="540" t="s">
        <v>510</v>
      </c>
      <c r="F61" s="101"/>
      <c r="G61" s="127">
        <f>LOOKUP(F61,'[2]SCORE4'!B:B,'[2]SCORE4'!A:A)</f>
        <v>0</v>
      </c>
      <c r="H61" s="99"/>
      <c r="I61" s="100" t="e">
        <f>LOOKUP(H61,'[2]SCORE2'!E:E,'[2]SCORE2'!D:D)</f>
        <v>#REF!</v>
      </c>
      <c r="J61" s="99" t="s">
        <v>769</v>
      </c>
      <c r="K61" s="127">
        <f>LOOKUP(J61,'[2]SCORE4'!C:C,'[2]SCORE4'!A:A)</f>
        <v>60</v>
      </c>
      <c r="L61" s="99"/>
      <c r="M61" s="102">
        <f>LOOKUP(L61,'[2]SCORE4'!D:D,'[2]SCORE4'!A:A)</f>
        <v>0</v>
      </c>
      <c r="N61" s="101"/>
      <c r="O61" s="100" t="e">
        <f>LOOKUP(N61,'[2]SCORE2'!M:M,'[2]SCORE2'!L:L)</f>
        <v>#REF!</v>
      </c>
      <c r="P61" s="101"/>
      <c r="Q61" s="102">
        <f>LOOKUP(P61,'[2]SCORE4'!I:I,'[2]SCORE4'!J:J)</f>
        <v>0</v>
      </c>
      <c r="R61" s="101">
        <v>3.25</v>
      </c>
      <c r="S61" s="127">
        <f>LOOKUP(R61,'[2]SCORE4'!F:F,'[2]SCORE4'!E:E)</f>
        <v>55</v>
      </c>
      <c r="T61" s="101"/>
      <c r="U61" s="102">
        <f>LOOKUP(T61,'[2]SCORE4'!G:G,'[2]SCORE4'!E:E)</f>
        <v>0</v>
      </c>
      <c r="V61" s="101">
        <v>19.33</v>
      </c>
      <c r="W61" s="127">
        <f>LOOKUP(V61,'[2]SCORE4'!H:H,'[2]SCORE4'!E:E)</f>
        <v>45</v>
      </c>
      <c r="X61" s="130">
        <f t="shared" si="1"/>
        <v>160</v>
      </c>
    </row>
    <row r="62" spans="1:24" ht="21.75" customHeight="1">
      <c r="A62" s="293">
        <v>50</v>
      </c>
      <c r="B62" s="148" t="s">
        <v>445</v>
      </c>
      <c r="C62" s="147">
        <v>2005</v>
      </c>
      <c r="D62" s="147">
        <v>353995</v>
      </c>
      <c r="E62" s="178" t="s">
        <v>642</v>
      </c>
      <c r="F62" s="101">
        <v>10.3</v>
      </c>
      <c r="G62" s="127">
        <f>LOOKUP(F62,'[2]SCORE4'!B:B,'[2]SCORE4'!A:A)</f>
        <v>60</v>
      </c>
      <c r="H62" s="99"/>
      <c r="I62" s="100" t="e">
        <f>LOOKUP(H62,'[2]SCORE2'!E:E,'[2]SCORE2'!D:D)</f>
        <v>#REF!</v>
      </c>
      <c r="J62" s="99"/>
      <c r="K62" s="127">
        <f>LOOKUP(J62,'[2]SCORE4'!C:C,'[2]SCORE4'!A:A)</f>
        <v>0</v>
      </c>
      <c r="L62" s="99"/>
      <c r="M62" s="102">
        <f>LOOKUP(L62,'[2]SCORE4'!D:D,'[2]SCORE4'!A:A)</f>
        <v>0</v>
      </c>
      <c r="N62" s="101"/>
      <c r="O62" s="100" t="e">
        <f>LOOKUP(N62,'[2]SCORE2'!M:M,'[2]SCORE2'!L:L)</f>
        <v>#REF!</v>
      </c>
      <c r="P62" s="101"/>
      <c r="Q62" s="102">
        <f>LOOKUP(P62,'[2]SCORE4'!I:I,'[2]SCORE4'!J:J)</f>
        <v>0</v>
      </c>
      <c r="R62" s="101">
        <v>3.56</v>
      </c>
      <c r="S62" s="127">
        <f>LOOKUP(R62,'[2]SCORE4'!F:F,'[2]SCORE4'!E:E)</f>
        <v>65</v>
      </c>
      <c r="T62" s="101"/>
      <c r="U62" s="102">
        <f>LOOKUP(T62,'[2]SCORE4'!G:G,'[2]SCORE4'!E:E)</f>
        <v>0</v>
      </c>
      <c r="V62" s="101">
        <v>14.84</v>
      </c>
      <c r="W62" s="127">
        <f>LOOKUP(V62,'[2]SCORE4'!H:H,'[2]SCORE4'!E:E)</f>
        <v>35</v>
      </c>
      <c r="X62" s="130">
        <f t="shared" si="1"/>
        <v>160</v>
      </c>
    </row>
    <row r="63" spans="1:24" ht="21.75" customHeight="1">
      <c r="A63" s="293">
        <v>52</v>
      </c>
      <c r="B63" s="148" t="s">
        <v>633</v>
      </c>
      <c r="C63" s="147">
        <v>2005</v>
      </c>
      <c r="D63" s="147">
        <v>364530</v>
      </c>
      <c r="E63" s="178" t="s">
        <v>625</v>
      </c>
      <c r="F63" s="101"/>
      <c r="G63" s="127">
        <f>LOOKUP(F63,'[2]SCORE4'!B:B,'[2]SCORE4'!A:A)</f>
        <v>0</v>
      </c>
      <c r="H63" s="99"/>
      <c r="I63" s="100" t="e">
        <f>LOOKUP(H63,'[2]SCORE2'!E:E,'[2]SCORE2'!D:D)</f>
        <v>#REF!</v>
      </c>
      <c r="J63" s="99" t="s">
        <v>840</v>
      </c>
      <c r="K63" s="127">
        <f>LOOKUP(J63,'[2]SCORE4'!C:C,'[2]SCORE4'!A:A)</f>
        <v>65</v>
      </c>
      <c r="L63" s="99"/>
      <c r="M63" s="102">
        <f>LOOKUP(L63,'[2]SCORE4'!D:D,'[2]SCORE4'!A:A)</f>
        <v>0</v>
      </c>
      <c r="N63" s="101"/>
      <c r="O63" s="100" t="e">
        <f>LOOKUP(N63,'[2]SCORE2'!M:M,'[2]SCORE2'!L:L)</f>
        <v>#REF!</v>
      </c>
      <c r="P63" s="101"/>
      <c r="Q63" s="102">
        <f>LOOKUP(P63,'[2]SCORE4'!I:I,'[2]SCORE4'!J:J)</f>
        <v>0</v>
      </c>
      <c r="R63" s="101">
        <v>3.2</v>
      </c>
      <c r="S63" s="127">
        <f>LOOKUP(R63,'[2]SCORE4'!F:F,'[2]SCORE4'!E:E)</f>
        <v>50</v>
      </c>
      <c r="T63" s="101"/>
      <c r="U63" s="102">
        <f>LOOKUP(T63,'[2]SCORE4'!G:G,'[2]SCORE4'!E:E)</f>
        <v>0</v>
      </c>
      <c r="V63" s="101">
        <v>16.9</v>
      </c>
      <c r="W63" s="127">
        <f>LOOKUP(V63,'[2]SCORE4'!H:H,'[2]SCORE4'!E:E)</f>
        <v>40</v>
      </c>
      <c r="X63" s="130">
        <f t="shared" si="1"/>
        <v>155</v>
      </c>
    </row>
    <row r="64" spans="1:24" ht="21.75" customHeight="1">
      <c r="A64" s="293">
        <v>52</v>
      </c>
      <c r="B64" s="148" t="s">
        <v>431</v>
      </c>
      <c r="C64" s="147">
        <v>2005</v>
      </c>
      <c r="D64" s="147">
        <v>352804</v>
      </c>
      <c r="E64" s="533" t="s">
        <v>433</v>
      </c>
      <c r="F64" s="101">
        <v>10.3</v>
      </c>
      <c r="G64" s="127">
        <f>LOOKUP(F64,'[2]SCORE4'!B:B,'[2]SCORE4'!A:A)</f>
        <v>60</v>
      </c>
      <c r="H64" s="99"/>
      <c r="I64" s="100" t="e">
        <f>LOOKUP(H64,'[2]SCORE2'!E:E,'[2]SCORE2'!D:D)</f>
        <v>#REF!</v>
      </c>
      <c r="J64" s="99"/>
      <c r="K64" s="127">
        <f>LOOKUP(J64,'[2]SCORE4'!C:C,'[2]SCORE4'!A:A)</f>
        <v>0</v>
      </c>
      <c r="L64" s="99"/>
      <c r="M64" s="102">
        <f>LOOKUP(L64,'[2]SCORE4'!D:D,'[2]SCORE4'!A:A)</f>
        <v>0</v>
      </c>
      <c r="N64" s="101"/>
      <c r="O64" s="100" t="e">
        <f>LOOKUP(N64,'[2]SCORE2'!M:M,'[2]SCORE2'!L:L)</f>
        <v>#REF!</v>
      </c>
      <c r="P64" s="101"/>
      <c r="Q64" s="102">
        <f>LOOKUP(P64,'[2]SCORE4'!I:I,'[2]SCORE4'!J:J)</f>
        <v>0</v>
      </c>
      <c r="R64" s="101">
        <v>3.2</v>
      </c>
      <c r="S64" s="127">
        <f>LOOKUP(R64,'[2]SCORE4'!F:F,'[2]SCORE4'!E:E)</f>
        <v>50</v>
      </c>
      <c r="T64" s="101"/>
      <c r="U64" s="102">
        <f>LOOKUP(T64,'[2]SCORE4'!G:G,'[2]SCORE4'!E:E)</f>
        <v>0</v>
      </c>
      <c r="V64" s="101">
        <v>19.64</v>
      </c>
      <c r="W64" s="127">
        <f>LOOKUP(V64,'[2]SCORE4'!H:H,'[2]SCORE4'!E:E)</f>
        <v>45</v>
      </c>
      <c r="X64" s="130">
        <f t="shared" si="1"/>
        <v>155</v>
      </c>
    </row>
    <row r="65" spans="1:24" ht="21.75" customHeight="1">
      <c r="A65" s="293">
        <v>54</v>
      </c>
      <c r="B65" s="156" t="s">
        <v>412</v>
      </c>
      <c r="C65" s="155">
        <v>2004</v>
      </c>
      <c r="D65" s="155">
        <v>359171</v>
      </c>
      <c r="E65" s="176" t="s">
        <v>426</v>
      </c>
      <c r="F65" s="101"/>
      <c r="G65" s="127">
        <f>LOOKUP(F65,'[2]SCORE4'!B:B,'[2]SCORE4'!A:A)</f>
        <v>0</v>
      </c>
      <c r="H65" s="99"/>
      <c r="I65" s="100" t="e">
        <f>LOOKUP(H65,'[2]SCORE2'!E:E,'[2]SCORE2'!D:D)</f>
        <v>#REF!</v>
      </c>
      <c r="J65" s="99">
        <v>0</v>
      </c>
      <c r="K65" s="127">
        <f>LOOKUP(J65,'[2]SCORE4'!C:C,'[2]SCORE4'!A:A)</f>
        <v>0</v>
      </c>
      <c r="L65" s="99"/>
      <c r="M65" s="102">
        <f>LOOKUP(L65,'[2]SCORE4'!D:D,'[2]SCORE4'!A:A)</f>
        <v>0</v>
      </c>
      <c r="N65" s="101"/>
      <c r="O65" s="100" t="e">
        <f>LOOKUP(N65,'[2]SCORE2'!M:M,'[2]SCORE2'!L:L)</f>
        <v>#REF!</v>
      </c>
      <c r="P65" s="101"/>
      <c r="Q65" s="102">
        <f>LOOKUP(P65,'[2]SCORE4'!I:I,'[2]SCORE4'!J:J)</f>
        <v>0</v>
      </c>
      <c r="R65" s="101">
        <v>4.3</v>
      </c>
      <c r="S65" s="127">
        <f>LOOKUP(R65,'[2]SCORE4'!F:F,'[2]SCORE4'!E:E)</f>
        <v>90</v>
      </c>
      <c r="T65" s="101"/>
      <c r="U65" s="102">
        <f>LOOKUP(T65,'[2]SCORE4'!G:G,'[2]SCORE4'!E:E)</f>
        <v>0</v>
      </c>
      <c r="V65" s="101">
        <v>25.6</v>
      </c>
      <c r="W65" s="127">
        <f>LOOKUP(V65,'[2]SCORE4'!H:H,'[2]SCORE4'!E:E)</f>
        <v>60</v>
      </c>
      <c r="X65" s="130">
        <f t="shared" si="1"/>
        <v>150</v>
      </c>
    </row>
    <row r="66" spans="1:24" ht="21.75" customHeight="1">
      <c r="A66" s="293">
        <v>55</v>
      </c>
      <c r="B66" s="541" t="s">
        <v>645</v>
      </c>
      <c r="C66" s="147">
        <v>2005</v>
      </c>
      <c r="D66" s="147">
        <v>365047</v>
      </c>
      <c r="E66" s="542" t="s">
        <v>643</v>
      </c>
      <c r="F66" s="101">
        <v>10.17</v>
      </c>
      <c r="G66" s="127">
        <f>LOOKUP(F66,'[2]SCORE4'!B:B,'[2]SCORE4'!A:A)</f>
        <v>65</v>
      </c>
      <c r="H66" s="99"/>
      <c r="I66" s="100" t="e">
        <f>LOOKUP(H66,'[2]SCORE2'!E:E,'[2]SCORE2'!D:D)</f>
        <v>#REF!</v>
      </c>
      <c r="J66" s="99"/>
      <c r="K66" s="127">
        <f>LOOKUP(J66,'[2]SCORE4'!C:C,'[2]SCORE4'!A:A)</f>
        <v>0</v>
      </c>
      <c r="L66" s="99"/>
      <c r="M66" s="102">
        <f>LOOKUP(L66,'[2]SCORE4'!D:D,'[2]SCORE4'!A:A)</f>
        <v>0</v>
      </c>
      <c r="N66" s="101"/>
      <c r="O66" s="100" t="e">
        <f>LOOKUP(N66,'[2]SCORE2'!M:M,'[2]SCORE2'!L:L)</f>
        <v>#REF!</v>
      </c>
      <c r="P66" s="101"/>
      <c r="Q66" s="102">
        <f>LOOKUP(P66,'[2]SCORE4'!I:I,'[2]SCORE4'!J:J)</f>
        <v>0</v>
      </c>
      <c r="R66" s="101">
        <v>3.3</v>
      </c>
      <c r="S66" s="127">
        <f>LOOKUP(R66,'[2]SCORE4'!F:F,'[2]SCORE4'!E:E)</f>
        <v>55</v>
      </c>
      <c r="T66" s="101"/>
      <c r="U66" s="102">
        <f>LOOKUP(T66,'[2]SCORE4'!G:G,'[2]SCORE4'!E:E)</f>
        <v>0</v>
      </c>
      <c r="V66" s="101">
        <v>11.48</v>
      </c>
      <c r="W66" s="127">
        <f>LOOKUP(V66,'[2]SCORE4'!H:H,'[2]SCORE4'!E:E)</f>
        <v>25</v>
      </c>
      <c r="X66" s="130">
        <f t="shared" si="1"/>
        <v>145</v>
      </c>
    </row>
    <row r="67" spans="1:24" ht="21.75" customHeight="1">
      <c r="A67" s="293">
        <v>56</v>
      </c>
      <c r="B67" s="148" t="s">
        <v>498</v>
      </c>
      <c r="C67" s="147">
        <v>2004</v>
      </c>
      <c r="D67" s="147">
        <v>361581</v>
      </c>
      <c r="E67" s="176" t="s">
        <v>510</v>
      </c>
      <c r="F67" s="101">
        <v>10.6</v>
      </c>
      <c r="G67" s="127">
        <f>LOOKUP(F67,'[2]SCORE4'!B:B,'[2]SCORE4'!A:A)</f>
        <v>50</v>
      </c>
      <c r="H67" s="99"/>
      <c r="I67" s="100" t="e">
        <f>LOOKUP(H67,'[2]SCORE2'!E:E,'[2]SCORE2'!D:D)</f>
        <v>#REF!</v>
      </c>
      <c r="J67" s="99"/>
      <c r="K67" s="127">
        <f>LOOKUP(J67,'[2]SCORE4'!C:C,'[2]SCORE4'!A:A)</f>
        <v>0</v>
      </c>
      <c r="L67" s="99"/>
      <c r="M67" s="102">
        <f>LOOKUP(L67,'[2]SCORE4'!D:D,'[2]SCORE4'!A:A)</f>
        <v>0</v>
      </c>
      <c r="N67" s="101"/>
      <c r="O67" s="100" t="e">
        <f>LOOKUP(N67,'[2]SCORE2'!M:M,'[2]SCORE2'!L:L)</f>
        <v>#REF!</v>
      </c>
      <c r="P67" s="101"/>
      <c r="Q67" s="102">
        <f>LOOKUP(P67,'[2]SCORE4'!I:I,'[2]SCORE4'!J:J)</f>
        <v>0</v>
      </c>
      <c r="R67" s="101">
        <v>3.22</v>
      </c>
      <c r="S67" s="127">
        <f>LOOKUP(R67,'[2]SCORE4'!F:F,'[2]SCORE4'!E:E)</f>
        <v>55</v>
      </c>
      <c r="T67" s="101"/>
      <c r="U67" s="102">
        <f>LOOKUP(T67,'[2]SCORE4'!G:G,'[2]SCORE4'!E:E)</f>
        <v>0</v>
      </c>
      <c r="V67" s="101">
        <v>11.09</v>
      </c>
      <c r="W67" s="127">
        <f>LOOKUP(V67,'[2]SCORE4'!H:H,'[2]SCORE4'!E:E)</f>
        <v>25</v>
      </c>
      <c r="X67" s="130">
        <f t="shared" si="1"/>
        <v>130</v>
      </c>
    </row>
    <row r="68" spans="1:24" ht="21.75" customHeight="1">
      <c r="A68" s="293">
        <v>57</v>
      </c>
      <c r="B68" s="541" t="s">
        <v>644</v>
      </c>
      <c r="C68" s="147">
        <v>2005</v>
      </c>
      <c r="D68" s="147">
        <v>365048</v>
      </c>
      <c r="E68" s="542" t="s">
        <v>643</v>
      </c>
      <c r="F68" s="101"/>
      <c r="G68" s="127">
        <f>LOOKUP(F68,'[2]SCORE4'!B:B,'[2]SCORE4'!A:A)</f>
        <v>0</v>
      </c>
      <c r="H68" s="99"/>
      <c r="I68" s="100" t="e">
        <f>LOOKUP(H68,'[2]SCORE2'!E:E,'[2]SCORE2'!D:D)</f>
        <v>#REF!</v>
      </c>
      <c r="J68" s="99" t="s">
        <v>770</v>
      </c>
      <c r="K68" s="127">
        <f>LOOKUP(J68,'[2]SCORE4'!C:C,'[2]SCORE4'!A:A)</f>
        <v>10</v>
      </c>
      <c r="L68" s="99"/>
      <c r="M68" s="102">
        <f>LOOKUP(L68,'[2]SCORE4'!D:D,'[2]SCORE4'!A:A)</f>
        <v>0</v>
      </c>
      <c r="N68" s="101"/>
      <c r="O68" s="100" t="e">
        <f>LOOKUP(N68,'[2]SCORE2'!M:M,'[2]SCORE2'!L:L)</f>
        <v>#REF!</v>
      </c>
      <c r="P68" s="101"/>
      <c r="Q68" s="102">
        <f>LOOKUP(P68,'[2]SCORE4'!I:I,'[2]SCORE4'!J:J)</f>
        <v>0</v>
      </c>
      <c r="R68" s="101">
        <v>3.58</v>
      </c>
      <c r="S68" s="127">
        <f>LOOKUP(R68,'[2]SCORE4'!F:F,'[2]SCORE4'!E:E)</f>
        <v>65</v>
      </c>
      <c r="T68" s="101"/>
      <c r="U68" s="102">
        <f>LOOKUP(T68,'[2]SCORE4'!G:G,'[2]SCORE4'!E:E)</f>
        <v>0</v>
      </c>
      <c r="V68" s="101">
        <v>19.33</v>
      </c>
      <c r="W68" s="127">
        <f>LOOKUP(V68,'[2]SCORE4'!H:H,'[2]SCORE4'!E:E)</f>
        <v>45</v>
      </c>
      <c r="X68" s="130">
        <f t="shared" si="1"/>
        <v>120</v>
      </c>
    </row>
    <row r="69" spans="1:24" ht="21.75" customHeight="1">
      <c r="A69" s="293">
        <v>58</v>
      </c>
      <c r="B69" s="148" t="s">
        <v>447</v>
      </c>
      <c r="C69" s="147">
        <v>2005</v>
      </c>
      <c r="D69" s="147">
        <v>360850</v>
      </c>
      <c r="E69" s="178" t="s">
        <v>642</v>
      </c>
      <c r="F69" s="101">
        <v>11.8</v>
      </c>
      <c r="G69" s="127">
        <f>LOOKUP(F69,'[2]SCORE4'!B:B,'[2]SCORE4'!A:A)</f>
        <v>20</v>
      </c>
      <c r="H69" s="99"/>
      <c r="I69" s="100" t="e">
        <f>LOOKUP(H69,'[2]SCORE2'!E:E,'[2]SCORE2'!D:D)</f>
        <v>#REF!</v>
      </c>
      <c r="J69" s="99"/>
      <c r="K69" s="127">
        <f>LOOKUP(J69,'[2]SCORE4'!C:C,'[2]SCORE4'!A:A)</f>
        <v>0</v>
      </c>
      <c r="L69" s="99"/>
      <c r="M69" s="102">
        <f>LOOKUP(L69,'[2]SCORE4'!D:D,'[2]SCORE4'!A:A)</f>
        <v>0</v>
      </c>
      <c r="N69" s="101"/>
      <c r="O69" s="100" t="e">
        <f>LOOKUP(N69,'[2]SCORE2'!M:M,'[2]SCORE2'!L:L)</f>
        <v>#REF!</v>
      </c>
      <c r="P69" s="101"/>
      <c r="Q69" s="102">
        <f>LOOKUP(P69,'[2]SCORE4'!I:I,'[2]SCORE4'!J:J)</f>
        <v>0</v>
      </c>
      <c r="R69" s="101">
        <v>2.78</v>
      </c>
      <c r="S69" s="127">
        <f>LOOKUP(R69,'[2]SCORE4'!F:F,'[2]SCORE4'!E:E)</f>
        <v>40</v>
      </c>
      <c r="T69" s="101"/>
      <c r="U69" s="102">
        <f>LOOKUP(T69,'[2]SCORE4'!G:G,'[2]SCORE4'!E:E)</f>
        <v>0</v>
      </c>
      <c r="V69" s="101">
        <v>21.22</v>
      </c>
      <c r="W69" s="127">
        <f>LOOKUP(V69,'[2]SCORE4'!H:H,'[2]SCORE4'!E:E)</f>
        <v>50</v>
      </c>
      <c r="X69" s="130">
        <f t="shared" si="1"/>
        <v>110</v>
      </c>
    </row>
    <row r="70" spans="1:24" ht="21.75" customHeight="1">
      <c r="A70" s="293">
        <v>58</v>
      </c>
      <c r="B70" s="148" t="s">
        <v>634</v>
      </c>
      <c r="C70" s="147">
        <v>2005</v>
      </c>
      <c r="D70" s="147">
        <v>364521</v>
      </c>
      <c r="E70" s="178" t="s">
        <v>625</v>
      </c>
      <c r="F70" s="101">
        <v>11.2</v>
      </c>
      <c r="G70" s="127">
        <f>LOOKUP(F70,'[2]SCORE4'!B:B,'[2]SCORE4'!A:A)</f>
        <v>35</v>
      </c>
      <c r="H70" s="99"/>
      <c r="I70" s="100" t="e">
        <f>LOOKUP(H70,'[2]SCORE2'!E:E,'[2]SCORE2'!D:D)</f>
        <v>#REF!</v>
      </c>
      <c r="J70" s="99">
        <v>0</v>
      </c>
      <c r="K70" s="127">
        <f>LOOKUP(J70,'[2]SCORE4'!C:C,'[2]SCORE4'!A:A)</f>
        <v>0</v>
      </c>
      <c r="L70" s="99"/>
      <c r="M70" s="102">
        <f>LOOKUP(L70,'[2]SCORE4'!D:D,'[2]SCORE4'!A:A)</f>
        <v>0</v>
      </c>
      <c r="N70" s="101"/>
      <c r="O70" s="100" t="e">
        <f>LOOKUP(N70,'[2]SCORE2'!M:M,'[2]SCORE2'!L:L)</f>
        <v>#REF!</v>
      </c>
      <c r="P70" s="101"/>
      <c r="Q70" s="102">
        <f>LOOKUP(P70,'[2]SCORE4'!I:I,'[2]SCORE4'!J:J)</f>
        <v>0</v>
      </c>
      <c r="R70" s="101">
        <v>2.9</v>
      </c>
      <c r="S70" s="127">
        <f>LOOKUP(R70,'[2]SCORE4'!F:F,'[2]SCORE4'!E:E)</f>
        <v>40</v>
      </c>
      <c r="T70" s="101"/>
      <c r="U70" s="102">
        <f>LOOKUP(T70,'[2]SCORE4'!G:G,'[2]SCORE4'!E:E)</f>
        <v>0</v>
      </c>
      <c r="V70" s="101">
        <v>12.66</v>
      </c>
      <c r="W70" s="127">
        <f>LOOKUP(V70,'[2]SCORE4'!H:H,'[2]SCORE4'!E:E)</f>
        <v>30</v>
      </c>
      <c r="X70" s="130">
        <f t="shared" si="1"/>
        <v>105</v>
      </c>
    </row>
    <row r="71" spans="1:25" ht="21.75" customHeight="1">
      <c r="A71" s="293">
        <v>60</v>
      </c>
      <c r="B71" s="536" t="s">
        <v>493</v>
      </c>
      <c r="C71" s="537">
        <v>2005</v>
      </c>
      <c r="D71" s="537">
        <v>346596</v>
      </c>
      <c r="E71" s="176" t="s">
        <v>510</v>
      </c>
      <c r="F71" s="101"/>
      <c r="G71" s="127">
        <f>LOOKUP(F71,'[1]SCORE4'!B:B,'[1]SCORE4'!A:A)</f>
        <v>0</v>
      </c>
      <c r="H71" s="99"/>
      <c r="I71" s="100" t="e">
        <f>LOOKUP(H71,'[1]SCORE2'!E:E,'[1]SCORE2'!D:D)</f>
        <v>#REF!</v>
      </c>
      <c r="J71" s="99">
        <v>0</v>
      </c>
      <c r="K71" s="127">
        <f>LOOKUP(J71,'[1]SCORE4'!C:C,'[1]SCORE4'!A:A)</f>
        <v>0</v>
      </c>
      <c r="L71" s="99"/>
      <c r="M71" s="102">
        <f>LOOKUP(L71,'[1]SCORE4'!D:D,'[1]SCORE4'!A:A)</f>
        <v>0</v>
      </c>
      <c r="N71" s="101"/>
      <c r="O71" s="100" t="e">
        <f>LOOKUP(N71,'[1]SCORE2'!M:M,'[1]SCORE2'!L:L)</f>
        <v>#REF!</v>
      </c>
      <c r="P71" s="101"/>
      <c r="Q71" s="102">
        <f>LOOKUP(P71,'[1]SCORE4'!I:I,'[1]SCORE4'!J:J)</f>
        <v>0</v>
      </c>
      <c r="R71" s="101">
        <v>4.1</v>
      </c>
      <c r="S71" s="127">
        <f>LOOKUP(R71,'[1]SCORE4'!F:F,'[1]SCORE4'!E:E)</f>
        <v>80</v>
      </c>
      <c r="T71" s="101"/>
      <c r="U71" s="102">
        <f>LOOKUP(T71,'[1]SCORE4'!G:G,'[1]SCORE4'!E:E)</f>
        <v>0</v>
      </c>
      <c r="V71" s="101">
        <v>11.62</v>
      </c>
      <c r="W71" s="127">
        <f>LOOKUP(V71,'[1]SCORE4'!H:H,'[1]SCORE4'!E:E)</f>
        <v>25</v>
      </c>
      <c r="X71" s="130">
        <f t="shared" si="1"/>
        <v>105</v>
      </c>
      <c r="Y71" s="43"/>
    </row>
    <row r="72" spans="1:24" ht="21.75" customHeight="1">
      <c r="A72" s="293">
        <v>61</v>
      </c>
      <c r="B72" s="148" t="s">
        <v>499</v>
      </c>
      <c r="C72" s="147">
        <v>2004</v>
      </c>
      <c r="D72" s="147">
        <v>360294</v>
      </c>
      <c r="E72" s="176" t="s">
        <v>510</v>
      </c>
      <c r="F72" s="101">
        <v>11.5</v>
      </c>
      <c r="G72" s="127">
        <f>LOOKUP(F72,'[2]SCORE4'!B:B,'[2]SCORE4'!A:A)</f>
        <v>30</v>
      </c>
      <c r="H72" s="99"/>
      <c r="I72" s="100" t="e">
        <f>LOOKUP(H72,'[2]SCORE2'!E:E,'[2]SCORE2'!D:D)</f>
        <v>#REF!</v>
      </c>
      <c r="J72" s="99"/>
      <c r="K72" s="127">
        <f>LOOKUP(J72,'[2]SCORE4'!C:C,'[2]SCORE4'!A:A)</f>
        <v>0</v>
      </c>
      <c r="L72" s="99"/>
      <c r="M72" s="102">
        <f>LOOKUP(L72,'[2]SCORE4'!D:D,'[2]SCORE4'!A:A)</f>
        <v>0</v>
      </c>
      <c r="N72" s="101"/>
      <c r="O72" s="100" t="e">
        <f>LOOKUP(N72,'[2]SCORE2'!M:M,'[2]SCORE2'!L:L)</f>
        <v>#REF!</v>
      </c>
      <c r="P72" s="101"/>
      <c r="Q72" s="102">
        <f>LOOKUP(P72,'[2]SCORE4'!I:I,'[2]SCORE4'!J:J)</f>
        <v>0</v>
      </c>
      <c r="R72" s="101">
        <v>2.37</v>
      </c>
      <c r="S72" s="127">
        <f>LOOKUP(R72,'[2]SCORE4'!F:F,'[2]SCORE4'!E:E)</f>
        <v>25</v>
      </c>
      <c r="T72" s="101"/>
      <c r="U72" s="102">
        <f>LOOKUP(T72,'[2]SCORE4'!G:G,'[2]SCORE4'!E:E)</f>
        <v>0</v>
      </c>
      <c r="V72" s="101">
        <v>15.49</v>
      </c>
      <c r="W72" s="127">
        <f>LOOKUP(V72,'[2]SCORE4'!H:H,'[2]SCORE4'!E:E)</f>
        <v>35</v>
      </c>
      <c r="X72" s="130">
        <f t="shared" si="1"/>
        <v>90</v>
      </c>
    </row>
    <row r="73" spans="1:24" ht="21.75" customHeight="1" thickBot="1">
      <c r="A73" s="294"/>
      <c r="B73" s="543"/>
      <c r="C73" s="282"/>
      <c r="D73" s="282"/>
      <c r="E73" s="544"/>
      <c r="F73" s="105"/>
      <c r="G73" s="128">
        <f>LOOKUP(F73,'[1]SCORE4'!B:B,'[1]SCORE4'!A:A)</f>
        <v>0</v>
      </c>
      <c r="H73" s="103"/>
      <c r="I73" s="104" t="e">
        <f>LOOKUP(H73,'[1]SCORE2'!E:E,'[1]SCORE2'!D:D)</f>
        <v>#REF!</v>
      </c>
      <c r="J73" s="103"/>
      <c r="K73" s="128">
        <f>LOOKUP(J73,'[1]SCORE4'!C:C,'[1]SCORE4'!A:A)</f>
        <v>0</v>
      </c>
      <c r="L73" s="103">
        <v>0</v>
      </c>
      <c r="M73" s="106">
        <f>LOOKUP(L73,'[1]SCORE4'!D:D,'[1]SCORE4'!A:A)</f>
        <v>0</v>
      </c>
      <c r="N73" s="105"/>
      <c r="O73" s="104" t="e">
        <f>LOOKUP(N73,'[1]SCORE2'!M:M,'[1]SCORE2'!L:L)</f>
        <v>#REF!</v>
      </c>
      <c r="P73" s="105"/>
      <c r="Q73" s="106">
        <f>LOOKUP(P73,'[1]SCORE4'!I:I,'[1]SCORE4'!J:J)</f>
        <v>0</v>
      </c>
      <c r="R73" s="105"/>
      <c r="S73" s="128">
        <f>LOOKUP(R73,'[1]SCORE4'!F:F,'[1]SCORE4'!E:E)</f>
        <v>0</v>
      </c>
      <c r="T73" s="105"/>
      <c r="U73" s="106">
        <f>LOOKUP(T73,'[1]SCORE4'!G:G,'[1]SCORE4'!E:E)</f>
        <v>0</v>
      </c>
      <c r="V73" s="105"/>
      <c r="W73" s="128">
        <f>LOOKUP(V73,'[1]SCORE4'!H:H,'[1]SCORE4'!E:E)</f>
        <v>0</v>
      </c>
      <c r="X73" s="130">
        <f t="shared" si="1"/>
        <v>0</v>
      </c>
    </row>
    <row r="74" spans="1:24" s="291" customFormat="1" ht="21.75" customHeight="1">
      <c r="A74" s="289"/>
      <c r="B74" s="290" t="s">
        <v>773</v>
      </c>
      <c r="C74" s="174"/>
      <c r="D74" s="174"/>
      <c r="E74" s="212"/>
      <c r="F74" s="286"/>
      <c r="G74" s="285"/>
      <c r="H74" s="284"/>
      <c r="I74" s="285"/>
      <c r="J74" s="284"/>
      <c r="K74" s="285"/>
      <c r="L74" s="284"/>
      <c r="M74" s="283"/>
      <c r="N74" s="286"/>
      <c r="O74" s="285"/>
      <c r="P74" s="286"/>
      <c r="Q74" s="283"/>
      <c r="R74" s="286"/>
      <c r="S74" s="285"/>
      <c r="T74" s="286"/>
      <c r="U74" s="283"/>
      <c r="V74" s="286"/>
      <c r="W74" s="285"/>
      <c r="X74" s="287"/>
    </row>
    <row r="75" spans="1:24" s="291" customFormat="1" ht="21.75" customHeight="1">
      <c r="A75" s="289"/>
      <c r="B75" s="290" t="s">
        <v>774</v>
      </c>
      <c r="C75" s="174"/>
      <c r="D75" s="174"/>
      <c r="E75" s="212"/>
      <c r="F75" s="286"/>
      <c r="G75" s="285"/>
      <c r="H75" s="284"/>
      <c r="I75" s="285"/>
      <c r="J75" s="288"/>
      <c r="K75" s="285"/>
      <c r="L75" s="284"/>
      <c r="M75" s="283"/>
      <c r="N75" s="286"/>
      <c r="O75" s="285"/>
      <c r="P75" s="286"/>
      <c r="Q75" s="283"/>
      <c r="R75" s="286"/>
      <c r="S75" s="285"/>
      <c r="T75" s="286"/>
      <c r="U75" s="283"/>
      <c r="V75" s="286"/>
      <c r="W75" s="285"/>
      <c r="X75" s="287"/>
    </row>
  </sheetData>
  <sheetProtection insertRows="0" deleteRows="0"/>
  <autoFilter ref="B11:X56">
    <sortState ref="B12:X75">
      <sortCondition descending="1" sortBy="value" ref="X12:X75"/>
    </sortState>
  </autoFilter>
  <mergeCells count="17">
    <mergeCell ref="L10:M10"/>
    <mergeCell ref="N10:O10"/>
    <mergeCell ref="P10:Q10"/>
    <mergeCell ref="A8:X8"/>
    <mergeCell ref="R10:S10"/>
    <mergeCell ref="V10:W10"/>
    <mergeCell ref="A10:A11"/>
    <mergeCell ref="A6:X6"/>
    <mergeCell ref="A7:X7"/>
    <mergeCell ref="F10:G10"/>
    <mergeCell ref="A1:X1"/>
    <mergeCell ref="A2:X2"/>
    <mergeCell ref="A3:X3"/>
    <mergeCell ref="A4:X4"/>
    <mergeCell ref="A5:X5"/>
    <mergeCell ref="H10:I10"/>
    <mergeCell ref="J10:K10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0" fitToWidth="1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381"/>
  <sheetViews>
    <sheetView zoomScalePageLayoutView="0" workbookViewId="0" topLeftCell="A115">
      <selection activeCell="D121" sqref="D121"/>
    </sheetView>
  </sheetViews>
  <sheetFormatPr defaultColWidth="11.00390625" defaultRowHeight="18" customHeight="1"/>
  <cols>
    <col min="1" max="1" width="4.421875" style="0" customWidth="1"/>
    <col min="2" max="2" width="5.28125" style="0" customWidth="1"/>
    <col min="3" max="3" width="34.00390625" style="0" bestFit="1" customWidth="1"/>
    <col min="4" max="4" width="7.00390625" style="384" customWidth="1"/>
    <col min="5" max="5" width="8.57421875" style="384" customWidth="1"/>
    <col min="6" max="6" width="11.00390625" style="2" customWidth="1"/>
  </cols>
  <sheetData>
    <row r="1" spans="3:6" s="166" customFormat="1" ht="18" customHeight="1">
      <c r="C1" s="166" t="s">
        <v>788</v>
      </c>
      <c r="D1" s="413"/>
      <c r="E1" s="413"/>
      <c r="F1" s="414"/>
    </row>
    <row r="3" ht="18" customHeight="1">
      <c r="C3" s="166" t="s">
        <v>775</v>
      </c>
    </row>
    <row r="4" ht="18" customHeight="1" thickBot="1"/>
    <row r="5" spans="2:7" ht="18" customHeight="1" thickBot="1">
      <c r="B5" s="143">
        <v>1</v>
      </c>
      <c r="C5" s="154" t="s">
        <v>580</v>
      </c>
      <c r="D5" s="392">
        <v>2005</v>
      </c>
      <c r="E5" s="392">
        <v>355733</v>
      </c>
      <c r="F5" s="387" t="s">
        <v>402</v>
      </c>
      <c r="G5" s="363" t="s">
        <v>660</v>
      </c>
    </row>
    <row r="6" spans="2:7" ht="18" customHeight="1" thickBot="1">
      <c r="B6" s="143">
        <v>2</v>
      </c>
      <c r="C6" s="154" t="s">
        <v>403</v>
      </c>
      <c r="D6" s="392">
        <v>2004</v>
      </c>
      <c r="E6" s="392">
        <v>365218</v>
      </c>
      <c r="F6" s="387" t="s">
        <v>402</v>
      </c>
      <c r="G6" s="363" t="s">
        <v>658</v>
      </c>
    </row>
    <row r="7" spans="2:7" ht="18" customHeight="1" thickBot="1">
      <c r="B7" s="143">
        <v>3</v>
      </c>
      <c r="C7" s="370" t="s">
        <v>590</v>
      </c>
      <c r="D7" s="394">
        <v>2004</v>
      </c>
      <c r="E7" s="392">
        <v>344433</v>
      </c>
      <c r="F7" s="385" t="s">
        <v>400</v>
      </c>
      <c r="G7" s="363" t="s">
        <v>666</v>
      </c>
    </row>
    <row r="8" spans="2:7" ht="18" customHeight="1" thickBot="1">
      <c r="B8" s="143">
        <v>4</v>
      </c>
      <c r="C8" s="154" t="s">
        <v>591</v>
      </c>
      <c r="D8" s="392">
        <v>2005</v>
      </c>
      <c r="E8" s="392"/>
      <c r="F8" s="385" t="s">
        <v>400</v>
      </c>
      <c r="G8" s="363" t="s">
        <v>170</v>
      </c>
    </row>
    <row r="9" spans="2:7" ht="18" customHeight="1" thickBot="1">
      <c r="B9" s="143">
        <v>5</v>
      </c>
      <c r="C9" s="154" t="s">
        <v>531</v>
      </c>
      <c r="D9" s="392">
        <v>2004</v>
      </c>
      <c r="E9" s="392">
        <v>345274</v>
      </c>
      <c r="F9" s="390" t="s">
        <v>533</v>
      </c>
      <c r="G9" s="363" t="s">
        <v>300</v>
      </c>
    </row>
    <row r="10" spans="2:7" ht="18" customHeight="1" thickBot="1">
      <c r="B10" s="143">
        <v>6</v>
      </c>
      <c r="C10" s="154" t="s">
        <v>582</v>
      </c>
      <c r="D10" s="392">
        <v>2005</v>
      </c>
      <c r="E10" s="392">
        <v>362688</v>
      </c>
      <c r="F10" s="388" t="s">
        <v>402</v>
      </c>
      <c r="G10" s="363" t="s">
        <v>128</v>
      </c>
    </row>
    <row r="11" spans="2:7" ht="18" customHeight="1" thickBot="1">
      <c r="B11" s="143">
        <v>7</v>
      </c>
      <c r="C11" s="196" t="s">
        <v>670</v>
      </c>
      <c r="D11" s="392">
        <v>2004</v>
      </c>
      <c r="E11" s="392">
        <v>362231</v>
      </c>
      <c r="F11" s="389" t="s">
        <v>650</v>
      </c>
      <c r="G11" s="363" t="s">
        <v>671</v>
      </c>
    </row>
    <row r="12" spans="2:7" ht="18" customHeight="1" thickBot="1">
      <c r="B12" s="143">
        <v>8</v>
      </c>
      <c r="C12" s="154" t="s">
        <v>409</v>
      </c>
      <c r="D12" s="392">
        <v>2005</v>
      </c>
      <c r="E12" s="392">
        <v>355649</v>
      </c>
      <c r="F12" s="388" t="s">
        <v>402</v>
      </c>
      <c r="G12" s="363" t="s">
        <v>656</v>
      </c>
    </row>
    <row r="13" spans="2:7" ht="18" customHeight="1" thickBot="1">
      <c r="B13" s="143">
        <v>9</v>
      </c>
      <c r="C13" s="154" t="s">
        <v>408</v>
      </c>
      <c r="D13" s="392">
        <v>2004</v>
      </c>
      <c r="E13" s="392">
        <v>362698</v>
      </c>
      <c r="F13" s="388" t="s">
        <v>402</v>
      </c>
      <c r="G13" s="363" t="s">
        <v>653</v>
      </c>
    </row>
    <row r="14" spans="2:7" ht="18" customHeight="1" thickBot="1">
      <c r="B14" s="143">
        <v>10</v>
      </c>
      <c r="C14" s="154" t="s">
        <v>407</v>
      </c>
      <c r="D14" s="392">
        <v>2005</v>
      </c>
      <c r="E14" s="392">
        <v>362693</v>
      </c>
      <c r="F14" s="388" t="s">
        <v>402</v>
      </c>
      <c r="G14" s="363" t="s">
        <v>655</v>
      </c>
    </row>
    <row r="15" spans="2:7" ht="18" customHeight="1" thickBot="1">
      <c r="B15" s="143">
        <v>11</v>
      </c>
      <c r="C15" s="154" t="s">
        <v>406</v>
      </c>
      <c r="D15" s="392">
        <v>2005</v>
      </c>
      <c r="E15" s="392">
        <v>366307</v>
      </c>
      <c r="F15" s="388" t="s">
        <v>402</v>
      </c>
      <c r="G15" s="363" t="s">
        <v>651</v>
      </c>
    </row>
    <row r="16" spans="2:7" ht="18" customHeight="1" thickBot="1">
      <c r="B16" s="143">
        <v>12</v>
      </c>
      <c r="C16" s="154" t="s">
        <v>405</v>
      </c>
      <c r="D16" s="392">
        <v>2005</v>
      </c>
      <c r="E16" s="392">
        <v>355645</v>
      </c>
      <c r="F16" s="388" t="s">
        <v>402</v>
      </c>
      <c r="G16" s="363" t="s">
        <v>659</v>
      </c>
    </row>
    <row r="17" spans="2:7" ht="18" customHeight="1" thickBot="1">
      <c r="B17" s="143">
        <v>13</v>
      </c>
      <c r="C17" s="154" t="s">
        <v>399</v>
      </c>
      <c r="D17" s="392">
        <v>2005</v>
      </c>
      <c r="E17" s="392">
        <v>367285</v>
      </c>
      <c r="F17" s="389" t="s">
        <v>603</v>
      </c>
      <c r="G17" s="363" t="s">
        <v>667</v>
      </c>
    </row>
    <row r="18" spans="2:7" ht="18" customHeight="1" thickBot="1">
      <c r="B18" s="143">
        <v>14</v>
      </c>
      <c r="C18" s="368" t="s">
        <v>456</v>
      </c>
      <c r="D18" s="393">
        <v>2005</v>
      </c>
      <c r="E18" s="393">
        <v>354829</v>
      </c>
      <c r="F18" s="390" t="s">
        <v>396</v>
      </c>
      <c r="G18" s="363" t="s">
        <v>662</v>
      </c>
    </row>
    <row r="19" spans="2:7" ht="18" customHeight="1" thickBot="1">
      <c r="B19" s="143">
        <v>15</v>
      </c>
      <c r="C19" s="154" t="s">
        <v>579</v>
      </c>
      <c r="D19" s="392">
        <v>2005</v>
      </c>
      <c r="E19" s="392">
        <v>348590</v>
      </c>
      <c r="F19" s="388" t="s">
        <v>402</v>
      </c>
      <c r="G19" s="363" t="s">
        <v>657</v>
      </c>
    </row>
    <row r="20" spans="2:7" ht="18" customHeight="1" thickBot="1">
      <c r="B20" s="143">
        <v>16</v>
      </c>
      <c r="C20" s="368" t="s">
        <v>459</v>
      </c>
      <c r="D20" s="393">
        <v>2004</v>
      </c>
      <c r="E20" s="393">
        <v>348006</v>
      </c>
      <c r="F20" s="390" t="s">
        <v>396</v>
      </c>
      <c r="G20" s="363" t="s">
        <v>665</v>
      </c>
    </row>
    <row r="21" spans="2:7" ht="18" customHeight="1" thickBot="1">
      <c r="B21" s="143">
        <v>17</v>
      </c>
      <c r="C21" s="368" t="s">
        <v>457</v>
      </c>
      <c r="D21" s="393">
        <v>2004</v>
      </c>
      <c r="E21" s="393">
        <v>340500</v>
      </c>
      <c r="F21" s="390" t="s">
        <v>396</v>
      </c>
      <c r="G21" s="363" t="s">
        <v>664</v>
      </c>
    </row>
    <row r="22" spans="2:7" ht="18" customHeight="1" thickBot="1">
      <c r="B22" s="143">
        <v>18</v>
      </c>
      <c r="C22" s="368" t="s">
        <v>455</v>
      </c>
      <c r="D22" s="393">
        <v>2005</v>
      </c>
      <c r="E22" s="393">
        <v>363133</v>
      </c>
      <c r="F22" s="390" t="s">
        <v>396</v>
      </c>
      <c r="G22" s="363" t="s">
        <v>661</v>
      </c>
    </row>
    <row r="23" spans="2:7" ht="18" customHeight="1" thickBot="1">
      <c r="B23" s="143">
        <v>19</v>
      </c>
      <c r="C23" s="368" t="s">
        <v>397</v>
      </c>
      <c r="D23" s="393">
        <v>2005</v>
      </c>
      <c r="E23" s="393">
        <v>351958</v>
      </c>
      <c r="F23" s="390" t="s">
        <v>396</v>
      </c>
      <c r="G23" s="363" t="s">
        <v>663</v>
      </c>
    </row>
    <row r="24" spans="2:7" ht="18" customHeight="1" thickBot="1">
      <c r="B24" s="143">
        <v>20</v>
      </c>
      <c r="C24" s="154" t="s">
        <v>578</v>
      </c>
      <c r="D24" s="392">
        <v>2004</v>
      </c>
      <c r="E24" s="392">
        <v>356713</v>
      </c>
      <c r="F24" s="388" t="s">
        <v>402</v>
      </c>
      <c r="G24" s="363" t="s">
        <v>652</v>
      </c>
    </row>
    <row r="25" spans="2:7" ht="18" customHeight="1" thickBot="1">
      <c r="B25" s="143">
        <v>21</v>
      </c>
      <c r="C25" s="154" t="s">
        <v>602</v>
      </c>
      <c r="D25" s="392">
        <v>2005</v>
      </c>
      <c r="E25" s="392">
        <v>365731</v>
      </c>
      <c r="F25" s="389" t="s">
        <v>603</v>
      </c>
      <c r="G25" s="363" t="s">
        <v>668</v>
      </c>
    </row>
    <row r="26" spans="2:7" ht="18" customHeight="1" thickBot="1">
      <c r="B26" s="143">
        <v>22</v>
      </c>
      <c r="C26" s="154" t="s">
        <v>404</v>
      </c>
      <c r="D26" s="392">
        <v>2004</v>
      </c>
      <c r="E26" s="392">
        <v>362692</v>
      </c>
      <c r="F26" s="388" t="s">
        <v>402</v>
      </c>
      <c r="G26" s="363" t="s">
        <v>654</v>
      </c>
    </row>
    <row r="27" spans="2:7" ht="18" customHeight="1" thickBot="1">
      <c r="B27" s="143">
        <v>23</v>
      </c>
      <c r="C27" s="368" t="s">
        <v>458</v>
      </c>
      <c r="D27" s="393">
        <v>2004</v>
      </c>
      <c r="E27" s="393">
        <v>360149</v>
      </c>
      <c r="F27" s="390" t="s">
        <v>396</v>
      </c>
      <c r="G27" s="363" t="s">
        <v>669</v>
      </c>
    </row>
    <row r="31" ht="18" customHeight="1">
      <c r="C31" s="166" t="s">
        <v>776</v>
      </c>
    </row>
    <row r="32" ht="18" customHeight="1" thickBot="1"/>
    <row r="33" spans="2:7" ht="18" customHeight="1" thickBot="1">
      <c r="B33">
        <v>1</v>
      </c>
      <c r="C33" s="397" t="s">
        <v>527</v>
      </c>
      <c r="D33" s="398">
        <v>2004</v>
      </c>
      <c r="E33" s="398">
        <v>349663</v>
      </c>
      <c r="F33" s="386" t="s">
        <v>533</v>
      </c>
      <c r="G33" s="399">
        <v>9.9</v>
      </c>
    </row>
    <row r="34" spans="2:7" ht="18" customHeight="1" thickBot="1">
      <c r="B34">
        <v>2</v>
      </c>
      <c r="C34" s="400" t="s">
        <v>649</v>
      </c>
      <c r="D34" s="392">
        <v>2004</v>
      </c>
      <c r="E34" s="392">
        <v>365181</v>
      </c>
      <c r="F34" s="385" t="s">
        <v>650</v>
      </c>
      <c r="G34" s="401">
        <v>10.3</v>
      </c>
    </row>
    <row r="35" spans="2:7" ht="18" customHeight="1" thickBot="1">
      <c r="B35">
        <v>3</v>
      </c>
      <c r="C35" s="402" t="s">
        <v>564</v>
      </c>
      <c r="D35" s="392">
        <v>2004</v>
      </c>
      <c r="E35" s="392">
        <v>367728</v>
      </c>
      <c r="F35" s="387" t="s">
        <v>401</v>
      </c>
      <c r="G35" s="401">
        <v>10.9</v>
      </c>
    </row>
    <row r="36" spans="2:7" ht="18" customHeight="1" thickBot="1">
      <c r="B36">
        <v>4</v>
      </c>
      <c r="C36" s="402" t="s">
        <v>530</v>
      </c>
      <c r="D36" s="392">
        <v>2004</v>
      </c>
      <c r="E36" s="392">
        <v>344625</v>
      </c>
      <c r="F36" s="386" t="s">
        <v>533</v>
      </c>
      <c r="G36" s="401">
        <v>11</v>
      </c>
    </row>
    <row r="37" spans="2:7" ht="18" customHeight="1" thickBot="1">
      <c r="B37">
        <v>5</v>
      </c>
      <c r="C37" s="402" t="s">
        <v>566</v>
      </c>
      <c r="D37" s="392">
        <v>2004</v>
      </c>
      <c r="E37" s="392">
        <v>367727</v>
      </c>
      <c r="F37" s="388" t="s">
        <v>401</v>
      </c>
      <c r="G37" s="401">
        <v>11.6</v>
      </c>
    </row>
    <row r="38" spans="2:7" ht="18" customHeight="1" thickBot="1">
      <c r="B38">
        <v>6</v>
      </c>
      <c r="C38" s="402" t="s">
        <v>529</v>
      </c>
      <c r="D38" s="392">
        <v>2004</v>
      </c>
      <c r="E38" s="392">
        <v>337442</v>
      </c>
      <c r="F38" s="390" t="s">
        <v>533</v>
      </c>
      <c r="G38" s="401">
        <v>11.8</v>
      </c>
    </row>
    <row r="39" spans="2:7" ht="18" customHeight="1" thickBot="1">
      <c r="B39">
        <v>7</v>
      </c>
      <c r="C39" s="402" t="s">
        <v>565</v>
      </c>
      <c r="D39" s="392">
        <v>2005</v>
      </c>
      <c r="E39" s="392">
        <v>367722</v>
      </c>
      <c r="F39" s="388" t="s">
        <v>401</v>
      </c>
      <c r="G39" s="401">
        <v>12.4</v>
      </c>
    </row>
    <row r="40" spans="2:7" ht="18" customHeight="1" thickBot="1">
      <c r="B40">
        <v>8</v>
      </c>
      <c r="C40" s="402" t="s">
        <v>601</v>
      </c>
      <c r="D40" s="392">
        <v>2005</v>
      </c>
      <c r="E40" s="392">
        <v>355239</v>
      </c>
      <c r="F40" s="389" t="s">
        <v>603</v>
      </c>
      <c r="G40" s="401">
        <v>12.4</v>
      </c>
    </row>
    <row r="41" spans="2:7" ht="18" customHeight="1" thickBot="1">
      <c r="B41">
        <v>9</v>
      </c>
      <c r="C41" s="402" t="s">
        <v>532</v>
      </c>
      <c r="D41" s="392">
        <v>2004</v>
      </c>
      <c r="E41" s="392">
        <v>353163</v>
      </c>
      <c r="F41" s="390" t="s">
        <v>533</v>
      </c>
      <c r="G41" s="401">
        <v>13.8</v>
      </c>
    </row>
    <row r="42" spans="2:7" ht="18" customHeight="1" thickBot="1">
      <c r="B42">
        <v>10</v>
      </c>
      <c r="C42" s="402" t="s">
        <v>398</v>
      </c>
      <c r="D42" s="392">
        <v>2005</v>
      </c>
      <c r="E42" s="392">
        <v>349660</v>
      </c>
      <c r="F42" s="390" t="s">
        <v>533</v>
      </c>
      <c r="G42" s="401">
        <v>13.8</v>
      </c>
    </row>
    <row r="43" spans="2:7" ht="18" customHeight="1" thickBot="1">
      <c r="B43">
        <v>11</v>
      </c>
      <c r="C43" s="402" t="s">
        <v>567</v>
      </c>
      <c r="D43" s="392">
        <v>2005</v>
      </c>
      <c r="E43" s="392">
        <v>367726</v>
      </c>
      <c r="F43" s="388" t="s">
        <v>401</v>
      </c>
      <c r="G43" s="401">
        <v>14.9</v>
      </c>
    </row>
    <row r="44" spans="2:7" ht="18" customHeight="1" thickBot="1">
      <c r="B44">
        <v>12</v>
      </c>
      <c r="C44" s="403" t="s">
        <v>528</v>
      </c>
      <c r="D44" s="404">
        <v>2005</v>
      </c>
      <c r="E44" s="404">
        <v>362417</v>
      </c>
      <c r="F44" s="390" t="s">
        <v>533</v>
      </c>
      <c r="G44" s="405">
        <v>21.9</v>
      </c>
    </row>
    <row r="46" ht="18" customHeight="1">
      <c r="C46" s="166" t="s">
        <v>777</v>
      </c>
    </row>
    <row r="47" ht="18" customHeight="1" thickBot="1"/>
    <row r="48" spans="2:7" ht="18" customHeight="1">
      <c r="B48">
        <v>1</v>
      </c>
      <c r="C48" s="196" t="s">
        <v>649</v>
      </c>
      <c r="D48" s="392">
        <v>2004</v>
      </c>
      <c r="E48" s="392">
        <v>365181</v>
      </c>
      <c r="F48" s="408" t="s">
        <v>650</v>
      </c>
      <c r="G48" s="406">
        <v>1.4</v>
      </c>
    </row>
    <row r="49" spans="2:7" ht="18" customHeight="1">
      <c r="B49">
        <v>2</v>
      </c>
      <c r="C49" s="368" t="s">
        <v>459</v>
      </c>
      <c r="D49" s="393">
        <v>2004</v>
      </c>
      <c r="E49" s="393">
        <v>348006</v>
      </c>
      <c r="F49" s="409" t="s">
        <v>396</v>
      </c>
      <c r="G49" s="407">
        <v>1.4</v>
      </c>
    </row>
    <row r="50" spans="2:7" ht="18" customHeight="1">
      <c r="B50">
        <v>3</v>
      </c>
      <c r="C50" s="154" t="s">
        <v>527</v>
      </c>
      <c r="D50" s="392">
        <v>2004</v>
      </c>
      <c r="E50" s="392">
        <v>349663</v>
      </c>
      <c r="F50" s="409" t="s">
        <v>533</v>
      </c>
      <c r="G50" s="407">
        <v>1.3</v>
      </c>
    </row>
    <row r="51" spans="2:7" ht="18" customHeight="1" thickBot="1">
      <c r="B51">
        <v>4</v>
      </c>
      <c r="C51" s="396" t="s">
        <v>564</v>
      </c>
      <c r="D51" s="391">
        <v>2004</v>
      </c>
      <c r="E51" s="391">
        <v>367728</v>
      </c>
      <c r="F51" s="410" t="s">
        <v>401</v>
      </c>
      <c r="G51" s="366">
        <v>1.3</v>
      </c>
    </row>
    <row r="52" spans="2:7" ht="18" customHeight="1" thickBot="1">
      <c r="B52">
        <v>5</v>
      </c>
      <c r="C52" s="154" t="s">
        <v>580</v>
      </c>
      <c r="D52" s="392">
        <v>2005</v>
      </c>
      <c r="E52" s="392">
        <v>355733</v>
      </c>
      <c r="F52" s="387" t="s">
        <v>402</v>
      </c>
      <c r="G52" s="366">
        <v>1.2</v>
      </c>
    </row>
    <row r="53" spans="2:7" ht="18" customHeight="1" thickBot="1">
      <c r="B53">
        <v>6</v>
      </c>
      <c r="C53" s="196" t="s">
        <v>670</v>
      </c>
      <c r="D53" s="392">
        <v>2004</v>
      </c>
      <c r="E53" s="392">
        <v>362231</v>
      </c>
      <c r="F53" s="385" t="s">
        <v>650</v>
      </c>
      <c r="G53" s="366">
        <v>1.2</v>
      </c>
    </row>
    <row r="54" spans="2:7" ht="18" customHeight="1" thickBot="1">
      <c r="B54">
        <v>7</v>
      </c>
      <c r="C54" s="154" t="s">
        <v>403</v>
      </c>
      <c r="D54" s="392">
        <v>2004</v>
      </c>
      <c r="E54" s="392">
        <v>365218</v>
      </c>
      <c r="F54" s="387" t="s">
        <v>402</v>
      </c>
      <c r="G54" s="366">
        <v>1.2</v>
      </c>
    </row>
    <row r="55" spans="2:7" ht="18" customHeight="1" thickBot="1">
      <c r="B55">
        <v>8</v>
      </c>
      <c r="C55" s="370" t="s">
        <v>590</v>
      </c>
      <c r="D55" s="394">
        <v>2004</v>
      </c>
      <c r="E55" s="392">
        <v>344433</v>
      </c>
      <c r="F55" s="385" t="s">
        <v>400</v>
      </c>
      <c r="G55" s="366">
        <v>1.2</v>
      </c>
    </row>
    <row r="56" spans="2:7" ht="18" customHeight="1" thickBot="1">
      <c r="B56">
        <v>9</v>
      </c>
      <c r="C56" s="154" t="s">
        <v>591</v>
      </c>
      <c r="D56" s="392">
        <v>2005</v>
      </c>
      <c r="E56" s="392"/>
      <c r="F56" s="385" t="s">
        <v>400</v>
      </c>
      <c r="G56" s="366">
        <v>1.2</v>
      </c>
    </row>
    <row r="57" spans="2:7" ht="18" customHeight="1" thickBot="1">
      <c r="B57">
        <v>10</v>
      </c>
      <c r="C57" s="154" t="s">
        <v>565</v>
      </c>
      <c r="D57" s="392">
        <v>2005</v>
      </c>
      <c r="E57" s="392">
        <v>367722</v>
      </c>
      <c r="F57" s="388" t="s">
        <v>401</v>
      </c>
      <c r="G57" s="366">
        <v>1.2</v>
      </c>
    </row>
    <row r="58" spans="2:7" ht="18" customHeight="1" thickBot="1">
      <c r="B58">
        <v>11</v>
      </c>
      <c r="C58" s="154" t="s">
        <v>404</v>
      </c>
      <c r="D58" s="392">
        <v>2004</v>
      </c>
      <c r="E58" s="392">
        <v>362692</v>
      </c>
      <c r="F58" s="388" t="s">
        <v>402</v>
      </c>
      <c r="G58" s="366">
        <v>1.2</v>
      </c>
    </row>
    <row r="59" spans="2:7" ht="18" customHeight="1" thickBot="1">
      <c r="B59">
        <v>12</v>
      </c>
      <c r="C59" s="154" t="s">
        <v>566</v>
      </c>
      <c r="D59" s="392">
        <v>2004</v>
      </c>
      <c r="E59" s="392">
        <v>367727</v>
      </c>
      <c r="F59" s="388" t="s">
        <v>401</v>
      </c>
      <c r="G59" s="366">
        <v>1.1</v>
      </c>
    </row>
    <row r="60" spans="2:7" ht="18" customHeight="1" thickBot="1">
      <c r="B60">
        <v>13</v>
      </c>
      <c r="C60" s="154" t="s">
        <v>530</v>
      </c>
      <c r="D60" s="392">
        <v>2004</v>
      </c>
      <c r="E60" s="392">
        <v>344625</v>
      </c>
      <c r="F60" s="390" t="s">
        <v>533</v>
      </c>
      <c r="G60" s="366">
        <v>1.1</v>
      </c>
    </row>
    <row r="61" spans="2:7" ht="18" customHeight="1" thickBot="1">
      <c r="B61">
        <v>14</v>
      </c>
      <c r="C61" s="154" t="s">
        <v>408</v>
      </c>
      <c r="D61" s="392">
        <v>2004</v>
      </c>
      <c r="E61" s="392">
        <v>362698</v>
      </c>
      <c r="F61" s="388" t="s">
        <v>402</v>
      </c>
      <c r="G61" s="366">
        <v>1.1</v>
      </c>
    </row>
    <row r="62" spans="2:7" ht="18" customHeight="1" thickBot="1">
      <c r="B62">
        <v>15</v>
      </c>
      <c r="C62" s="154" t="s">
        <v>531</v>
      </c>
      <c r="D62" s="392">
        <v>2004</v>
      </c>
      <c r="E62" s="392">
        <v>345274</v>
      </c>
      <c r="F62" s="390" t="s">
        <v>533</v>
      </c>
      <c r="G62" s="366">
        <v>1.1</v>
      </c>
    </row>
    <row r="63" spans="2:7" ht="18" customHeight="1" thickBot="1">
      <c r="B63">
        <v>16</v>
      </c>
      <c r="C63" s="154" t="s">
        <v>582</v>
      </c>
      <c r="D63" s="392">
        <v>2005</v>
      </c>
      <c r="E63" s="392">
        <v>362688</v>
      </c>
      <c r="F63" s="388" t="s">
        <v>402</v>
      </c>
      <c r="G63" s="366">
        <v>1.1</v>
      </c>
    </row>
    <row r="64" spans="2:7" ht="18" customHeight="1" thickBot="1">
      <c r="B64">
        <v>17</v>
      </c>
      <c r="C64" s="368" t="s">
        <v>457</v>
      </c>
      <c r="D64" s="393">
        <v>2004</v>
      </c>
      <c r="E64" s="393">
        <v>340500</v>
      </c>
      <c r="F64" s="390" t="s">
        <v>396</v>
      </c>
      <c r="G64" s="366">
        <v>1.1</v>
      </c>
    </row>
    <row r="65" spans="2:7" ht="18" customHeight="1" thickBot="1">
      <c r="B65">
        <v>18</v>
      </c>
      <c r="C65" s="154" t="s">
        <v>405</v>
      </c>
      <c r="D65" s="392">
        <v>2005</v>
      </c>
      <c r="E65" s="392">
        <v>355645</v>
      </c>
      <c r="F65" s="388" t="s">
        <v>402</v>
      </c>
      <c r="G65" s="366">
        <v>1.1</v>
      </c>
    </row>
    <row r="66" spans="2:7" ht="18" customHeight="1" thickBot="1">
      <c r="B66">
        <v>19</v>
      </c>
      <c r="C66" s="154" t="s">
        <v>407</v>
      </c>
      <c r="D66" s="392">
        <v>2005</v>
      </c>
      <c r="E66" s="392">
        <v>362693</v>
      </c>
      <c r="F66" s="388" t="s">
        <v>402</v>
      </c>
      <c r="G66" s="366">
        <v>1.1</v>
      </c>
    </row>
    <row r="67" spans="2:7" ht="18" customHeight="1" thickBot="1">
      <c r="B67">
        <v>20</v>
      </c>
      <c r="C67" s="154" t="s">
        <v>601</v>
      </c>
      <c r="D67" s="392">
        <v>2005</v>
      </c>
      <c r="E67" s="392">
        <v>355239</v>
      </c>
      <c r="F67" s="389" t="s">
        <v>603</v>
      </c>
      <c r="G67" s="366">
        <v>1.1</v>
      </c>
    </row>
    <row r="68" spans="2:7" ht="18" customHeight="1" thickBot="1">
      <c r="B68">
        <v>21</v>
      </c>
      <c r="C68" s="368" t="s">
        <v>397</v>
      </c>
      <c r="D68" s="393">
        <v>2005</v>
      </c>
      <c r="E68" s="393">
        <v>351958</v>
      </c>
      <c r="F68" s="390" t="s">
        <v>396</v>
      </c>
      <c r="G68" s="366">
        <v>1.1</v>
      </c>
    </row>
    <row r="69" spans="2:7" ht="18" customHeight="1" thickBot="1">
      <c r="B69">
        <v>22</v>
      </c>
      <c r="C69" s="368" t="s">
        <v>458</v>
      </c>
      <c r="D69" s="393">
        <v>2004</v>
      </c>
      <c r="E69" s="393">
        <v>360149</v>
      </c>
      <c r="F69" s="390" t="s">
        <v>396</v>
      </c>
      <c r="G69" s="366">
        <v>1.1</v>
      </c>
    </row>
    <row r="70" spans="2:7" ht="18" customHeight="1" thickBot="1">
      <c r="B70">
        <v>23</v>
      </c>
      <c r="C70" s="154" t="s">
        <v>577</v>
      </c>
      <c r="D70" s="392">
        <v>2004</v>
      </c>
      <c r="E70" s="392">
        <v>346503</v>
      </c>
      <c r="F70" s="388" t="s">
        <v>402</v>
      </c>
      <c r="G70" s="366">
        <v>1.1</v>
      </c>
    </row>
    <row r="71" spans="2:7" ht="18" customHeight="1" thickBot="1">
      <c r="B71">
        <v>24</v>
      </c>
      <c r="C71" s="154" t="s">
        <v>581</v>
      </c>
      <c r="D71" s="392">
        <v>2004</v>
      </c>
      <c r="E71" s="392">
        <v>347590</v>
      </c>
      <c r="F71" s="388" t="s">
        <v>402</v>
      </c>
      <c r="G71" s="366">
        <v>1.1</v>
      </c>
    </row>
    <row r="72" spans="2:7" ht="18" customHeight="1" thickBot="1">
      <c r="B72">
        <v>25</v>
      </c>
      <c r="C72" s="154" t="s">
        <v>471</v>
      </c>
      <c r="D72" s="392">
        <v>2004</v>
      </c>
      <c r="E72" s="392">
        <v>364895</v>
      </c>
      <c r="F72" s="390" t="s">
        <v>470</v>
      </c>
      <c r="G72" s="366">
        <v>1.1</v>
      </c>
    </row>
    <row r="73" spans="2:7" ht="18" customHeight="1" thickBot="1">
      <c r="B73">
        <v>26</v>
      </c>
      <c r="C73" s="154" t="s">
        <v>529</v>
      </c>
      <c r="D73" s="392">
        <v>2004</v>
      </c>
      <c r="E73" s="392">
        <v>337442</v>
      </c>
      <c r="F73" s="390" t="s">
        <v>533</v>
      </c>
      <c r="G73" s="366">
        <v>1</v>
      </c>
    </row>
    <row r="74" spans="2:7" ht="18" customHeight="1" thickBot="1">
      <c r="B74">
        <v>27</v>
      </c>
      <c r="C74" s="154" t="s">
        <v>399</v>
      </c>
      <c r="D74" s="392">
        <v>2005</v>
      </c>
      <c r="E74" s="392">
        <v>367285</v>
      </c>
      <c r="F74" s="389" t="s">
        <v>603</v>
      </c>
      <c r="G74" s="366">
        <v>1</v>
      </c>
    </row>
    <row r="75" spans="2:7" ht="18" customHeight="1" thickBot="1">
      <c r="B75">
        <v>28</v>
      </c>
      <c r="C75" s="368" t="s">
        <v>456</v>
      </c>
      <c r="D75" s="393">
        <v>2005</v>
      </c>
      <c r="E75" s="393">
        <v>354829</v>
      </c>
      <c r="F75" s="390" t="s">
        <v>396</v>
      </c>
      <c r="G75" s="366">
        <v>1</v>
      </c>
    </row>
    <row r="76" spans="2:7" ht="18" customHeight="1" thickBot="1">
      <c r="B76">
        <v>29</v>
      </c>
      <c r="C76" s="368" t="s">
        <v>455</v>
      </c>
      <c r="D76" s="393">
        <v>2005</v>
      </c>
      <c r="E76" s="393">
        <v>363133</v>
      </c>
      <c r="F76" s="390" t="s">
        <v>396</v>
      </c>
      <c r="G76" s="366">
        <v>1</v>
      </c>
    </row>
    <row r="77" spans="2:7" ht="18" customHeight="1" thickBot="1">
      <c r="B77">
        <v>30</v>
      </c>
      <c r="C77" s="154" t="s">
        <v>579</v>
      </c>
      <c r="D77" s="392">
        <v>2005</v>
      </c>
      <c r="E77" s="392">
        <v>348590</v>
      </c>
      <c r="F77" s="388" t="s">
        <v>402</v>
      </c>
      <c r="G77" s="366">
        <v>1</v>
      </c>
    </row>
    <row r="78" spans="2:7" ht="18" customHeight="1" thickBot="1">
      <c r="B78">
        <v>31</v>
      </c>
      <c r="C78" s="154" t="s">
        <v>532</v>
      </c>
      <c r="D78" s="392">
        <v>2004</v>
      </c>
      <c r="E78" s="392">
        <v>353163</v>
      </c>
      <c r="F78" s="390" t="s">
        <v>533</v>
      </c>
      <c r="G78" s="366">
        <v>1</v>
      </c>
    </row>
    <row r="79" spans="2:7" ht="18" customHeight="1" thickBot="1">
      <c r="B79">
        <v>32</v>
      </c>
      <c r="C79" s="154" t="s">
        <v>528</v>
      </c>
      <c r="D79" s="392">
        <v>2005</v>
      </c>
      <c r="E79" s="392">
        <v>362417</v>
      </c>
      <c r="F79" s="390" t="s">
        <v>533</v>
      </c>
      <c r="G79" s="366">
        <v>1</v>
      </c>
    </row>
    <row r="80" spans="3:6" ht="18" customHeight="1">
      <c r="C80" s="207"/>
      <c r="D80" s="395"/>
      <c r="E80" s="395"/>
      <c r="F80" s="297"/>
    </row>
    <row r="81" ht="18" customHeight="1">
      <c r="C81" s="166" t="s">
        <v>778</v>
      </c>
    </row>
    <row r="82" ht="18" customHeight="1" thickBot="1"/>
    <row r="83" spans="2:7" ht="18" customHeight="1">
      <c r="B83">
        <v>1</v>
      </c>
      <c r="C83" s="196" t="s">
        <v>670</v>
      </c>
      <c r="D83" s="392">
        <v>2004</v>
      </c>
      <c r="E83" s="392">
        <v>362231</v>
      </c>
      <c r="F83" s="408" t="s">
        <v>650</v>
      </c>
      <c r="G83" s="406">
        <v>8.85</v>
      </c>
    </row>
    <row r="84" spans="2:7" ht="18" customHeight="1">
      <c r="B84">
        <v>2</v>
      </c>
      <c r="C84" s="154" t="s">
        <v>527</v>
      </c>
      <c r="D84" s="392">
        <v>2004</v>
      </c>
      <c r="E84" s="392">
        <v>349663</v>
      </c>
      <c r="F84" s="409" t="s">
        <v>533</v>
      </c>
      <c r="G84" s="407">
        <v>8.67</v>
      </c>
    </row>
    <row r="85" spans="2:7" ht="18" customHeight="1" thickBot="1">
      <c r="B85">
        <v>3</v>
      </c>
      <c r="C85" s="396" t="s">
        <v>564</v>
      </c>
      <c r="D85" s="391">
        <v>2004</v>
      </c>
      <c r="E85" s="391">
        <v>367728</v>
      </c>
      <c r="F85" s="410" t="s">
        <v>401</v>
      </c>
      <c r="G85" s="366">
        <v>8.41</v>
      </c>
    </row>
    <row r="86" spans="2:7" ht="18" customHeight="1" thickBot="1">
      <c r="B86">
        <v>4</v>
      </c>
      <c r="C86" s="196" t="s">
        <v>649</v>
      </c>
      <c r="D86" s="392">
        <v>2004</v>
      </c>
      <c r="E86" s="392">
        <v>365181</v>
      </c>
      <c r="F86" s="385" t="s">
        <v>650</v>
      </c>
      <c r="G86" s="366">
        <v>8.23</v>
      </c>
    </row>
    <row r="87" spans="2:7" ht="18" customHeight="1" thickBot="1">
      <c r="B87">
        <v>5</v>
      </c>
      <c r="C87" s="368" t="s">
        <v>459</v>
      </c>
      <c r="D87" s="393">
        <v>2004</v>
      </c>
      <c r="E87" s="393">
        <v>348006</v>
      </c>
      <c r="F87" s="386" t="s">
        <v>396</v>
      </c>
      <c r="G87" s="366">
        <v>8.16</v>
      </c>
    </row>
    <row r="88" spans="2:7" ht="18" customHeight="1" thickBot="1">
      <c r="B88">
        <v>6</v>
      </c>
      <c r="C88" s="154" t="s">
        <v>408</v>
      </c>
      <c r="D88" s="392">
        <v>2004</v>
      </c>
      <c r="E88" s="392">
        <v>362698</v>
      </c>
      <c r="F88" s="387" t="s">
        <v>402</v>
      </c>
      <c r="G88" s="366">
        <v>7.91</v>
      </c>
    </row>
    <row r="89" spans="2:7" ht="18" customHeight="1" thickBot="1">
      <c r="B89">
        <v>7</v>
      </c>
      <c r="C89" s="154" t="s">
        <v>580</v>
      </c>
      <c r="D89" s="392">
        <v>2005</v>
      </c>
      <c r="E89" s="392">
        <v>355733</v>
      </c>
      <c r="F89" s="387" t="s">
        <v>402</v>
      </c>
      <c r="G89" s="366">
        <v>7.72</v>
      </c>
    </row>
    <row r="90" spans="2:7" ht="18" customHeight="1" thickBot="1">
      <c r="B90">
        <v>8</v>
      </c>
      <c r="C90" s="154" t="s">
        <v>566</v>
      </c>
      <c r="D90" s="392">
        <v>2004</v>
      </c>
      <c r="E90" s="392">
        <v>367727</v>
      </c>
      <c r="F90" s="387" t="s">
        <v>401</v>
      </c>
      <c r="G90" s="366">
        <v>7.71</v>
      </c>
    </row>
    <row r="91" spans="2:7" ht="18" customHeight="1" thickBot="1">
      <c r="B91">
        <v>9</v>
      </c>
      <c r="C91" s="368" t="s">
        <v>457</v>
      </c>
      <c r="D91" s="393">
        <v>2004</v>
      </c>
      <c r="E91" s="393">
        <v>340500</v>
      </c>
      <c r="F91" s="386" t="s">
        <v>396</v>
      </c>
      <c r="G91" s="366">
        <v>7.64</v>
      </c>
    </row>
    <row r="92" spans="2:7" ht="18" customHeight="1" thickBot="1">
      <c r="B92">
        <v>10</v>
      </c>
      <c r="C92" s="154" t="s">
        <v>577</v>
      </c>
      <c r="D92" s="392">
        <v>2004</v>
      </c>
      <c r="E92" s="392">
        <v>346503</v>
      </c>
      <c r="F92" s="388" t="s">
        <v>402</v>
      </c>
      <c r="G92" s="366">
        <v>7.44</v>
      </c>
    </row>
    <row r="93" spans="2:7" ht="18" customHeight="1" thickBot="1">
      <c r="B93">
        <v>11</v>
      </c>
      <c r="C93" s="154" t="s">
        <v>581</v>
      </c>
      <c r="D93" s="392">
        <v>2004</v>
      </c>
      <c r="E93" s="392">
        <v>347590</v>
      </c>
      <c r="F93" s="388" t="s">
        <v>402</v>
      </c>
      <c r="G93" s="366">
        <v>7.21</v>
      </c>
    </row>
    <row r="94" spans="2:7" ht="18" customHeight="1" thickBot="1">
      <c r="B94">
        <v>12</v>
      </c>
      <c r="C94" s="154" t="s">
        <v>578</v>
      </c>
      <c r="D94" s="392">
        <v>2004</v>
      </c>
      <c r="E94" s="392">
        <v>356713</v>
      </c>
      <c r="F94" s="388" t="s">
        <v>402</v>
      </c>
      <c r="G94" s="366">
        <v>6.89</v>
      </c>
    </row>
    <row r="95" spans="2:7" ht="18" customHeight="1" thickBot="1">
      <c r="B95">
        <v>13</v>
      </c>
      <c r="C95" s="368" t="s">
        <v>397</v>
      </c>
      <c r="D95" s="393">
        <v>2005</v>
      </c>
      <c r="E95" s="393">
        <v>351958</v>
      </c>
      <c r="F95" s="390" t="s">
        <v>396</v>
      </c>
      <c r="G95" s="366">
        <v>6.86</v>
      </c>
    </row>
    <row r="96" spans="2:7" ht="18" customHeight="1" thickBot="1">
      <c r="B96">
        <v>14</v>
      </c>
      <c r="C96" s="154" t="s">
        <v>471</v>
      </c>
      <c r="D96" s="392">
        <v>2004</v>
      </c>
      <c r="E96" s="392">
        <v>364895</v>
      </c>
      <c r="F96" s="390" t="s">
        <v>470</v>
      </c>
      <c r="G96" s="366">
        <v>6.72</v>
      </c>
    </row>
    <row r="97" spans="2:7" ht="18" customHeight="1" thickBot="1">
      <c r="B97">
        <v>15</v>
      </c>
      <c r="C97" s="368" t="s">
        <v>458</v>
      </c>
      <c r="D97" s="393">
        <v>2004</v>
      </c>
      <c r="E97" s="393">
        <v>360149</v>
      </c>
      <c r="F97" s="390" t="s">
        <v>396</v>
      </c>
      <c r="G97" s="366">
        <v>6.65</v>
      </c>
    </row>
    <row r="98" spans="2:7" ht="18" customHeight="1" thickBot="1">
      <c r="B98">
        <v>16</v>
      </c>
      <c r="C98" s="154" t="s">
        <v>403</v>
      </c>
      <c r="D98" s="392">
        <v>2004</v>
      </c>
      <c r="E98" s="392">
        <v>365218</v>
      </c>
      <c r="F98" s="388" t="s">
        <v>402</v>
      </c>
      <c r="G98" s="366">
        <v>6.52</v>
      </c>
    </row>
    <row r="99" spans="2:7" ht="18" customHeight="1" thickBot="1">
      <c r="B99">
        <v>17</v>
      </c>
      <c r="C99" s="154" t="s">
        <v>565</v>
      </c>
      <c r="D99" s="392">
        <v>2005</v>
      </c>
      <c r="E99" s="392">
        <v>367722</v>
      </c>
      <c r="F99" s="388" t="s">
        <v>401</v>
      </c>
      <c r="G99" s="366">
        <v>6.36</v>
      </c>
    </row>
    <row r="100" spans="2:7" ht="18" customHeight="1" thickBot="1">
      <c r="B100">
        <v>18</v>
      </c>
      <c r="C100" s="154" t="s">
        <v>529</v>
      </c>
      <c r="D100" s="392">
        <v>2004</v>
      </c>
      <c r="E100" s="392">
        <v>337442</v>
      </c>
      <c r="F100" s="390" t="s">
        <v>533</v>
      </c>
      <c r="G100" s="366">
        <v>6.2</v>
      </c>
    </row>
    <row r="101" spans="2:7" ht="18" customHeight="1" thickBot="1">
      <c r="B101">
        <v>19</v>
      </c>
      <c r="C101" s="154" t="s">
        <v>582</v>
      </c>
      <c r="D101" s="392">
        <v>2005</v>
      </c>
      <c r="E101" s="392">
        <v>362688</v>
      </c>
      <c r="F101" s="388" t="s">
        <v>402</v>
      </c>
      <c r="G101" s="366">
        <v>6.11</v>
      </c>
    </row>
    <row r="102" spans="2:7" ht="18" customHeight="1" thickBot="1">
      <c r="B102">
        <v>20</v>
      </c>
      <c r="C102" s="154" t="s">
        <v>530</v>
      </c>
      <c r="D102" s="392">
        <v>2004</v>
      </c>
      <c r="E102" s="392">
        <v>344625</v>
      </c>
      <c r="F102" s="390" t="s">
        <v>533</v>
      </c>
      <c r="G102" s="366">
        <v>6.03</v>
      </c>
    </row>
    <row r="103" spans="2:7" ht="18" customHeight="1" thickBot="1">
      <c r="B103">
        <v>21</v>
      </c>
      <c r="C103" s="154" t="s">
        <v>404</v>
      </c>
      <c r="D103" s="392">
        <v>2004</v>
      </c>
      <c r="E103" s="392">
        <v>362692</v>
      </c>
      <c r="F103" s="388" t="s">
        <v>402</v>
      </c>
      <c r="G103" s="366">
        <v>6.03</v>
      </c>
    </row>
    <row r="104" spans="2:7" ht="18" customHeight="1" thickBot="1">
      <c r="B104">
        <v>22</v>
      </c>
      <c r="C104" s="154" t="s">
        <v>531</v>
      </c>
      <c r="D104" s="392">
        <v>2004</v>
      </c>
      <c r="E104" s="392">
        <v>345274</v>
      </c>
      <c r="F104" s="390" t="s">
        <v>533</v>
      </c>
      <c r="G104" s="366">
        <v>5.87</v>
      </c>
    </row>
    <row r="105" spans="2:7" ht="18" customHeight="1" thickBot="1">
      <c r="B105">
        <v>23</v>
      </c>
      <c r="C105" s="154" t="s">
        <v>591</v>
      </c>
      <c r="D105" s="392">
        <v>2005</v>
      </c>
      <c r="E105" s="392"/>
      <c r="F105" s="389" t="s">
        <v>400</v>
      </c>
      <c r="G105" s="366">
        <v>5.83</v>
      </c>
    </row>
    <row r="106" spans="2:7" ht="18" customHeight="1" thickBot="1">
      <c r="B106">
        <v>24</v>
      </c>
      <c r="C106" s="154" t="s">
        <v>399</v>
      </c>
      <c r="D106" s="392">
        <v>2005</v>
      </c>
      <c r="E106" s="392">
        <v>367285</v>
      </c>
      <c r="F106" s="389" t="s">
        <v>603</v>
      </c>
      <c r="G106" s="366">
        <v>5.79</v>
      </c>
    </row>
    <row r="107" spans="2:7" ht="18" customHeight="1" thickBot="1">
      <c r="B107">
        <v>25</v>
      </c>
      <c r="C107" s="368" t="s">
        <v>455</v>
      </c>
      <c r="D107" s="393">
        <v>2005</v>
      </c>
      <c r="E107" s="393">
        <v>363133</v>
      </c>
      <c r="F107" s="390" t="s">
        <v>396</v>
      </c>
      <c r="G107" s="366">
        <v>5.78</v>
      </c>
    </row>
    <row r="108" spans="2:7" ht="18" customHeight="1" thickBot="1">
      <c r="B108">
        <v>26</v>
      </c>
      <c r="C108" s="154" t="s">
        <v>532</v>
      </c>
      <c r="D108" s="392">
        <v>2004</v>
      </c>
      <c r="E108" s="392">
        <v>353163</v>
      </c>
      <c r="F108" s="390" t="s">
        <v>533</v>
      </c>
      <c r="G108" s="366">
        <v>5.72</v>
      </c>
    </row>
    <row r="109" spans="2:7" ht="18" customHeight="1" thickBot="1">
      <c r="B109">
        <v>27</v>
      </c>
      <c r="C109" s="154" t="s">
        <v>528</v>
      </c>
      <c r="D109" s="392">
        <v>2005</v>
      </c>
      <c r="E109" s="392">
        <v>362417</v>
      </c>
      <c r="F109" s="390" t="s">
        <v>533</v>
      </c>
      <c r="G109" s="366">
        <v>5.7</v>
      </c>
    </row>
    <row r="110" spans="2:7" ht="18" customHeight="1" thickBot="1">
      <c r="B110">
        <v>28</v>
      </c>
      <c r="C110" s="154" t="s">
        <v>405</v>
      </c>
      <c r="D110" s="392">
        <v>2005</v>
      </c>
      <c r="E110" s="392">
        <v>355645</v>
      </c>
      <c r="F110" s="388" t="s">
        <v>402</v>
      </c>
      <c r="G110" s="366">
        <v>5.68</v>
      </c>
    </row>
    <row r="111" spans="2:7" ht="18" customHeight="1" thickBot="1">
      <c r="B111">
        <v>29</v>
      </c>
      <c r="C111" s="370" t="s">
        <v>590</v>
      </c>
      <c r="D111" s="394">
        <v>2004</v>
      </c>
      <c r="E111" s="392">
        <v>344433</v>
      </c>
      <c r="F111" s="389" t="s">
        <v>400</v>
      </c>
      <c r="G111" s="366">
        <v>5.64</v>
      </c>
    </row>
    <row r="112" spans="2:7" ht="18" customHeight="1" thickBot="1">
      <c r="B112">
        <v>30</v>
      </c>
      <c r="C112" s="154" t="s">
        <v>601</v>
      </c>
      <c r="D112" s="392">
        <v>2005</v>
      </c>
      <c r="E112" s="392">
        <v>355239</v>
      </c>
      <c r="F112" s="389" t="s">
        <v>603</v>
      </c>
      <c r="G112" s="366">
        <v>5.32</v>
      </c>
    </row>
    <row r="113" spans="2:7" ht="18" customHeight="1" thickBot="1">
      <c r="B113">
        <v>31</v>
      </c>
      <c r="C113" s="368" t="s">
        <v>456</v>
      </c>
      <c r="D113" s="393">
        <v>2005</v>
      </c>
      <c r="E113" s="393">
        <v>354829</v>
      </c>
      <c r="F113" s="390" t="s">
        <v>396</v>
      </c>
      <c r="G113" s="366">
        <v>5.13</v>
      </c>
    </row>
    <row r="114" spans="2:7" ht="18" customHeight="1" thickBot="1">
      <c r="B114">
        <v>32</v>
      </c>
      <c r="C114" s="154" t="s">
        <v>407</v>
      </c>
      <c r="D114" s="392">
        <v>2005</v>
      </c>
      <c r="E114" s="392">
        <v>362693</v>
      </c>
      <c r="F114" s="388" t="s">
        <v>402</v>
      </c>
      <c r="G114" s="366">
        <v>5.1</v>
      </c>
    </row>
    <row r="115" spans="2:7" ht="18" customHeight="1" thickBot="1">
      <c r="B115">
        <v>33</v>
      </c>
      <c r="C115" s="154" t="s">
        <v>406</v>
      </c>
      <c r="D115" s="392">
        <v>2005</v>
      </c>
      <c r="E115" s="392">
        <v>366307</v>
      </c>
      <c r="F115" s="388" t="s">
        <v>402</v>
      </c>
      <c r="G115" s="366">
        <v>4.87</v>
      </c>
    </row>
    <row r="116" spans="2:7" ht="18" customHeight="1" thickBot="1">
      <c r="B116">
        <v>34</v>
      </c>
      <c r="C116" s="154" t="s">
        <v>567</v>
      </c>
      <c r="D116" s="392">
        <v>2005</v>
      </c>
      <c r="E116" s="392">
        <v>367726</v>
      </c>
      <c r="F116" s="388" t="s">
        <v>401</v>
      </c>
      <c r="G116" s="366">
        <v>4.81</v>
      </c>
    </row>
    <row r="117" spans="2:7" ht="18" customHeight="1" thickBot="1">
      <c r="B117">
        <v>35</v>
      </c>
      <c r="C117" s="154" t="s">
        <v>579</v>
      </c>
      <c r="D117" s="392">
        <v>2005</v>
      </c>
      <c r="E117" s="392">
        <v>348590</v>
      </c>
      <c r="F117" s="388" t="s">
        <v>402</v>
      </c>
      <c r="G117" s="366">
        <v>4.71</v>
      </c>
    </row>
    <row r="118" spans="2:7" ht="18" customHeight="1" thickBot="1">
      <c r="B118">
        <v>36</v>
      </c>
      <c r="C118" s="154" t="s">
        <v>398</v>
      </c>
      <c r="D118" s="392">
        <v>2005</v>
      </c>
      <c r="E118" s="392">
        <v>349660</v>
      </c>
      <c r="F118" s="390" t="s">
        <v>533</v>
      </c>
      <c r="G118" s="366">
        <v>3.78</v>
      </c>
    </row>
    <row r="119" spans="2:7" ht="18" customHeight="1" thickBot="1">
      <c r="B119">
        <v>37</v>
      </c>
      <c r="C119" s="154" t="s">
        <v>409</v>
      </c>
      <c r="D119" s="392">
        <v>2005</v>
      </c>
      <c r="E119" s="392">
        <v>355649</v>
      </c>
      <c r="F119" s="388" t="s">
        <v>402</v>
      </c>
      <c r="G119" s="366">
        <v>3.1</v>
      </c>
    </row>
    <row r="120" spans="2:7" ht="18" customHeight="1" thickBot="1">
      <c r="B120">
        <v>38</v>
      </c>
      <c r="C120" s="154" t="s">
        <v>602</v>
      </c>
      <c r="D120" s="392">
        <v>2005</v>
      </c>
      <c r="E120" s="392">
        <v>365731</v>
      </c>
      <c r="F120" s="389" t="s">
        <v>603</v>
      </c>
      <c r="G120" s="366">
        <v>3.1</v>
      </c>
    </row>
    <row r="123" spans="3:6" s="166" customFormat="1" ht="18" customHeight="1">
      <c r="C123" s="166" t="s">
        <v>787</v>
      </c>
      <c r="D123" s="413"/>
      <c r="E123" s="413"/>
      <c r="F123" s="414"/>
    </row>
    <row r="126" spans="2:6" s="166" customFormat="1" ht="18" customHeight="1">
      <c r="B126" s="166">
        <v>1</v>
      </c>
      <c r="C126" s="501" t="s">
        <v>402</v>
      </c>
      <c r="D126" s="502">
        <v>1315</v>
      </c>
      <c r="E126" s="413"/>
      <c r="F126" s="414"/>
    </row>
    <row r="127" spans="2:6" s="166" customFormat="1" ht="18" customHeight="1">
      <c r="B127" s="166">
        <v>2</v>
      </c>
      <c r="C127" s="503" t="s">
        <v>533</v>
      </c>
      <c r="D127" s="504">
        <v>810</v>
      </c>
      <c r="E127" s="413"/>
      <c r="F127" s="414"/>
    </row>
    <row r="128" spans="2:6" s="166" customFormat="1" ht="18" customHeight="1">
      <c r="B128" s="166">
        <v>3</v>
      </c>
      <c r="C128" s="503" t="s">
        <v>396</v>
      </c>
      <c r="D128" s="504">
        <v>654</v>
      </c>
      <c r="E128" s="413"/>
      <c r="F128" s="414"/>
    </row>
    <row r="131" ht="18" customHeight="1">
      <c r="C131" s="166" t="s">
        <v>789</v>
      </c>
    </row>
    <row r="133" ht="18" customHeight="1" thickBot="1"/>
    <row r="134" spans="2:7" ht="18" customHeight="1" thickBot="1">
      <c r="B134">
        <v>1</v>
      </c>
      <c r="C134" s="149" t="s">
        <v>612</v>
      </c>
      <c r="D134" s="428">
        <v>2004</v>
      </c>
      <c r="E134" s="428">
        <v>366561</v>
      </c>
      <c r="F134" s="415" t="s">
        <v>603</v>
      </c>
      <c r="G134" s="113">
        <v>8.4</v>
      </c>
    </row>
    <row r="135" spans="2:7" ht="18" customHeight="1" thickBot="1">
      <c r="B135">
        <v>2</v>
      </c>
      <c r="C135" s="149" t="s">
        <v>540</v>
      </c>
      <c r="D135" s="428">
        <v>2004</v>
      </c>
      <c r="E135" s="428">
        <v>344637</v>
      </c>
      <c r="F135" s="417" t="s">
        <v>533</v>
      </c>
      <c r="G135" s="113">
        <v>8.5</v>
      </c>
    </row>
    <row r="136" spans="2:7" ht="18" customHeight="1" thickBot="1">
      <c r="B136">
        <v>3</v>
      </c>
      <c r="C136" s="149" t="s">
        <v>543</v>
      </c>
      <c r="D136" s="428">
        <v>2004</v>
      </c>
      <c r="E136" s="428">
        <v>344628</v>
      </c>
      <c r="F136" s="417" t="s">
        <v>533</v>
      </c>
      <c r="G136" s="113">
        <v>8.6</v>
      </c>
    </row>
    <row r="137" spans="2:7" ht="18" customHeight="1">
      <c r="B137">
        <v>4</v>
      </c>
      <c r="C137" s="302" t="s">
        <v>585</v>
      </c>
      <c r="D137" s="433">
        <v>2004</v>
      </c>
      <c r="E137" s="433">
        <v>365779</v>
      </c>
      <c r="F137" s="419" t="s">
        <v>402</v>
      </c>
      <c r="G137" s="113">
        <v>8.7</v>
      </c>
    </row>
    <row r="138" spans="2:7" ht="18" customHeight="1">
      <c r="B138">
        <v>5</v>
      </c>
      <c r="C138" s="149" t="s">
        <v>586</v>
      </c>
      <c r="D138" s="428">
        <v>2005</v>
      </c>
      <c r="E138" s="428">
        <v>349315</v>
      </c>
      <c r="F138" s="419" t="s">
        <v>402</v>
      </c>
      <c r="G138" s="113">
        <v>8.7</v>
      </c>
    </row>
    <row r="139" spans="2:7" ht="18" customHeight="1">
      <c r="B139">
        <v>6</v>
      </c>
      <c r="C139" s="149" t="s">
        <v>604</v>
      </c>
      <c r="D139" s="428">
        <v>2004</v>
      </c>
      <c r="E139" s="428">
        <v>365356</v>
      </c>
      <c r="F139" s="419" t="s">
        <v>603</v>
      </c>
      <c r="G139" s="113">
        <v>8.7</v>
      </c>
    </row>
    <row r="140" spans="2:7" ht="18" customHeight="1">
      <c r="B140">
        <v>7</v>
      </c>
      <c r="C140" s="149" t="s">
        <v>539</v>
      </c>
      <c r="D140" s="428">
        <v>2004</v>
      </c>
      <c r="E140" s="428">
        <v>344626</v>
      </c>
      <c r="F140" s="420" t="s">
        <v>533</v>
      </c>
      <c r="G140" s="113">
        <v>8.8</v>
      </c>
    </row>
    <row r="141" spans="2:7" ht="18" customHeight="1">
      <c r="B141">
        <v>8</v>
      </c>
      <c r="C141" s="149" t="s">
        <v>584</v>
      </c>
      <c r="D141" s="428">
        <v>2004</v>
      </c>
      <c r="E141" s="428">
        <v>347582</v>
      </c>
      <c r="F141" s="419" t="s">
        <v>402</v>
      </c>
      <c r="G141" s="113">
        <v>8.8</v>
      </c>
    </row>
    <row r="142" spans="2:7" ht="18" customHeight="1">
      <c r="B142">
        <v>9</v>
      </c>
      <c r="C142" s="149" t="s">
        <v>561</v>
      </c>
      <c r="D142" s="428">
        <v>2005</v>
      </c>
      <c r="E142" s="428">
        <v>367717</v>
      </c>
      <c r="F142" s="419" t="s">
        <v>568</v>
      </c>
      <c r="G142" s="113">
        <v>8.8</v>
      </c>
    </row>
    <row r="143" spans="2:7" ht="18" customHeight="1">
      <c r="B143">
        <v>10</v>
      </c>
      <c r="C143" s="149" t="s">
        <v>610</v>
      </c>
      <c r="D143" s="428">
        <v>2004</v>
      </c>
      <c r="E143" s="428">
        <v>365360</v>
      </c>
      <c r="F143" s="419" t="s">
        <v>603</v>
      </c>
      <c r="G143" s="113">
        <v>8.9</v>
      </c>
    </row>
    <row r="144" spans="2:7" ht="18" customHeight="1">
      <c r="B144">
        <v>11</v>
      </c>
      <c r="C144" s="149" t="s">
        <v>546</v>
      </c>
      <c r="D144" s="428">
        <v>2004</v>
      </c>
      <c r="E144" s="428">
        <v>344630</v>
      </c>
      <c r="F144" s="420" t="s">
        <v>533</v>
      </c>
      <c r="G144" s="113">
        <v>8.9</v>
      </c>
    </row>
    <row r="145" spans="2:7" ht="18" customHeight="1">
      <c r="B145">
        <v>12</v>
      </c>
      <c r="C145" s="149" t="s">
        <v>541</v>
      </c>
      <c r="D145" s="428">
        <v>2004</v>
      </c>
      <c r="E145" s="428">
        <v>344639</v>
      </c>
      <c r="F145" s="420" t="s">
        <v>533</v>
      </c>
      <c r="G145" s="113">
        <v>8.9</v>
      </c>
    </row>
    <row r="146" spans="2:7" ht="18" customHeight="1">
      <c r="B146">
        <v>13</v>
      </c>
      <c r="C146" s="149" t="s">
        <v>619</v>
      </c>
      <c r="D146" s="428">
        <v>2004</v>
      </c>
      <c r="E146" s="428">
        <v>368114</v>
      </c>
      <c r="F146" s="419" t="s">
        <v>603</v>
      </c>
      <c r="G146" s="113">
        <v>9</v>
      </c>
    </row>
    <row r="147" spans="2:7" ht="18" customHeight="1">
      <c r="B147">
        <v>14</v>
      </c>
      <c r="C147" s="149" t="s">
        <v>621</v>
      </c>
      <c r="D147" s="428">
        <v>2004</v>
      </c>
      <c r="E147" s="428">
        <v>367282</v>
      </c>
      <c r="F147" s="419" t="s">
        <v>603</v>
      </c>
      <c r="G147" s="113">
        <v>9.1</v>
      </c>
    </row>
    <row r="148" spans="2:7" ht="18" customHeight="1">
      <c r="B148">
        <v>15</v>
      </c>
      <c r="C148" s="195" t="s">
        <v>465</v>
      </c>
      <c r="D148" s="430">
        <v>2005</v>
      </c>
      <c r="E148" s="430">
        <v>363220</v>
      </c>
      <c r="F148" s="418" t="s">
        <v>396</v>
      </c>
      <c r="G148" s="113">
        <v>9.1</v>
      </c>
    </row>
    <row r="149" spans="2:7" ht="18" customHeight="1">
      <c r="B149">
        <v>16</v>
      </c>
      <c r="C149" s="149" t="s">
        <v>555</v>
      </c>
      <c r="D149" s="428">
        <v>2004</v>
      </c>
      <c r="E149" s="428">
        <v>367731</v>
      </c>
      <c r="F149" s="419" t="s">
        <v>568</v>
      </c>
      <c r="G149" s="113">
        <v>9.1</v>
      </c>
    </row>
    <row r="150" spans="2:7" ht="18" customHeight="1">
      <c r="B150">
        <v>17</v>
      </c>
      <c r="C150" s="149" t="s">
        <v>563</v>
      </c>
      <c r="D150" s="428">
        <v>2005</v>
      </c>
      <c r="E150" s="428">
        <v>367716</v>
      </c>
      <c r="F150" s="419" t="s">
        <v>568</v>
      </c>
      <c r="G150" s="113">
        <v>9.1</v>
      </c>
    </row>
    <row r="151" spans="2:7" ht="18" customHeight="1">
      <c r="B151">
        <v>18</v>
      </c>
      <c r="C151" s="195" t="s">
        <v>467</v>
      </c>
      <c r="D151" s="430">
        <v>2005</v>
      </c>
      <c r="E151" s="430">
        <v>362808</v>
      </c>
      <c r="F151" s="418" t="s">
        <v>396</v>
      </c>
      <c r="G151" s="113">
        <v>9.1</v>
      </c>
    </row>
    <row r="152" spans="2:7" ht="18" customHeight="1" thickBot="1">
      <c r="B152">
        <v>19</v>
      </c>
      <c r="C152" s="192" t="s">
        <v>548</v>
      </c>
      <c r="D152" s="429">
        <v>2004</v>
      </c>
      <c r="E152" s="429">
        <v>345272</v>
      </c>
      <c r="F152" s="420" t="s">
        <v>533</v>
      </c>
      <c r="G152" s="113">
        <v>9.1</v>
      </c>
    </row>
    <row r="153" spans="2:7" ht="18" customHeight="1" thickBot="1">
      <c r="B153">
        <v>20</v>
      </c>
      <c r="C153" s="149" t="s">
        <v>558</v>
      </c>
      <c r="D153" s="428">
        <v>2005</v>
      </c>
      <c r="E153" s="428">
        <v>361344</v>
      </c>
      <c r="F153" s="423" t="s">
        <v>568</v>
      </c>
      <c r="G153" s="113">
        <v>9.2</v>
      </c>
    </row>
    <row r="154" spans="2:7" ht="18" customHeight="1" thickBot="1">
      <c r="B154">
        <v>21</v>
      </c>
      <c r="C154" s="149" t="s">
        <v>534</v>
      </c>
      <c r="D154" s="428">
        <v>2005</v>
      </c>
      <c r="E154" s="428">
        <v>356152</v>
      </c>
      <c r="F154" s="416" t="s">
        <v>533</v>
      </c>
      <c r="G154" s="113">
        <v>9.2</v>
      </c>
    </row>
    <row r="155" spans="2:7" ht="18" customHeight="1" thickBot="1">
      <c r="B155">
        <v>22</v>
      </c>
      <c r="C155" s="149" t="s">
        <v>537</v>
      </c>
      <c r="D155" s="428">
        <v>2004</v>
      </c>
      <c r="E155" s="428">
        <v>337439</v>
      </c>
      <c r="F155" s="416" t="s">
        <v>533</v>
      </c>
      <c r="G155" s="113">
        <v>9.2</v>
      </c>
    </row>
    <row r="156" spans="2:7" ht="18" customHeight="1" thickBot="1">
      <c r="B156">
        <v>23</v>
      </c>
      <c r="C156" s="195" t="s">
        <v>461</v>
      </c>
      <c r="D156" s="430">
        <v>2005</v>
      </c>
      <c r="E156" s="430">
        <v>348522</v>
      </c>
      <c r="F156" s="422" t="s">
        <v>396</v>
      </c>
      <c r="G156" s="113">
        <v>9.2</v>
      </c>
    </row>
    <row r="157" spans="2:7" ht="18" customHeight="1" thickBot="1">
      <c r="B157">
        <v>24</v>
      </c>
      <c r="C157" s="149" t="s">
        <v>551</v>
      </c>
      <c r="D157" s="428">
        <v>2005</v>
      </c>
      <c r="E157" s="428">
        <v>347955</v>
      </c>
      <c r="F157" s="423" t="s">
        <v>568</v>
      </c>
      <c r="G157" s="113">
        <v>9.2</v>
      </c>
    </row>
    <row r="158" spans="2:7" ht="18" customHeight="1" thickBot="1">
      <c r="B158">
        <v>25</v>
      </c>
      <c r="C158" s="149" t="s">
        <v>605</v>
      </c>
      <c r="D158" s="428">
        <v>2005</v>
      </c>
      <c r="E158" s="428">
        <v>365729</v>
      </c>
      <c r="F158" s="423" t="s">
        <v>603</v>
      </c>
      <c r="G158" s="113">
        <v>9.3</v>
      </c>
    </row>
    <row r="159" spans="2:7" ht="18" customHeight="1" thickBot="1">
      <c r="B159">
        <v>26</v>
      </c>
      <c r="C159" s="149" t="s">
        <v>549</v>
      </c>
      <c r="D159" s="428">
        <v>2004</v>
      </c>
      <c r="E159" s="428">
        <v>352551</v>
      </c>
      <c r="F159" s="416" t="s">
        <v>533</v>
      </c>
      <c r="G159" s="113">
        <v>9.3</v>
      </c>
    </row>
    <row r="160" spans="2:7" ht="18" customHeight="1" thickBot="1">
      <c r="B160">
        <v>27</v>
      </c>
      <c r="C160" s="149" t="s">
        <v>613</v>
      </c>
      <c r="D160" s="428">
        <v>2005</v>
      </c>
      <c r="E160" s="428">
        <v>366560</v>
      </c>
      <c r="F160" s="423" t="s">
        <v>603</v>
      </c>
      <c r="G160" s="113">
        <v>9.3</v>
      </c>
    </row>
    <row r="161" spans="2:7" ht="18" customHeight="1" thickBot="1">
      <c r="B161">
        <v>28</v>
      </c>
      <c r="C161" s="149" t="s">
        <v>547</v>
      </c>
      <c r="D161" s="428">
        <v>2004</v>
      </c>
      <c r="E161" s="428">
        <v>344627</v>
      </c>
      <c r="F161" s="416" t="s">
        <v>533</v>
      </c>
      <c r="G161" s="113">
        <v>9.3</v>
      </c>
    </row>
    <row r="162" spans="2:7" ht="18" customHeight="1" thickBot="1">
      <c r="B162">
        <v>29</v>
      </c>
      <c r="C162" s="149" t="s">
        <v>550</v>
      </c>
      <c r="D162" s="428">
        <v>2005</v>
      </c>
      <c r="E162" s="428">
        <v>367725</v>
      </c>
      <c r="F162" s="423" t="s">
        <v>568</v>
      </c>
      <c r="G162" s="113">
        <v>9.3</v>
      </c>
    </row>
    <row r="163" spans="2:7" ht="18" customHeight="1" thickBot="1">
      <c r="B163">
        <v>30</v>
      </c>
      <c r="C163" s="149" t="s">
        <v>559</v>
      </c>
      <c r="D163" s="428">
        <v>2005</v>
      </c>
      <c r="E163" s="428">
        <v>361345</v>
      </c>
      <c r="F163" s="423" t="s">
        <v>568</v>
      </c>
      <c r="G163" s="113">
        <v>9.4</v>
      </c>
    </row>
    <row r="164" spans="2:7" ht="18" customHeight="1" thickBot="1">
      <c r="B164">
        <v>31</v>
      </c>
      <c r="C164" s="149" t="s">
        <v>484</v>
      </c>
      <c r="D164" s="428">
        <v>2004</v>
      </c>
      <c r="E164" s="428">
        <v>342449</v>
      </c>
      <c r="F164" s="416" t="s">
        <v>489</v>
      </c>
      <c r="G164" s="113">
        <v>9.4</v>
      </c>
    </row>
    <row r="165" spans="2:7" ht="18" customHeight="1" thickBot="1">
      <c r="B165">
        <v>32</v>
      </c>
      <c r="C165" s="194" t="s">
        <v>487</v>
      </c>
      <c r="D165" s="428">
        <v>2005</v>
      </c>
      <c r="E165" s="428">
        <v>362837</v>
      </c>
      <c r="F165" s="416" t="s">
        <v>489</v>
      </c>
      <c r="G165" s="113">
        <v>9.5</v>
      </c>
    </row>
    <row r="166" spans="2:7" ht="18" customHeight="1" thickBot="1">
      <c r="B166">
        <v>33</v>
      </c>
      <c r="C166" s="149" t="s">
        <v>588</v>
      </c>
      <c r="D166" s="428">
        <v>2005</v>
      </c>
      <c r="E166" s="428">
        <v>356317</v>
      </c>
      <c r="F166" s="423" t="s">
        <v>402</v>
      </c>
      <c r="G166" s="113">
        <v>9.5</v>
      </c>
    </row>
    <row r="167" spans="2:7" ht="18" customHeight="1" thickBot="1">
      <c r="B167">
        <v>34</v>
      </c>
      <c r="C167" s="194" t="s">
        <v>486</v>
      </c>
      <c r="D167" s="428">
        <v>2005</v>
      </c>
      <c r="E167" s="428">
        <v>357183</v>
      </c>
      <c r="F167" s="416" t="s">
        <v>489</v>
      </c>
      <c r="G167" s="113">
        <v>9.5</v>
      </c>
    </row>
    <row r="168" spans="2:7" ht="18" customHeight="1" thickBot="1">
      <c r="B168">
        <v>35</v>
      </c>
      <c r="C168" s="149" t="s">
        <v>485</v>
      </c>
      <c r="D168" s="428">
        <v>2004</v>
      </c>
      <c r="E168" s="428">
        <v>348674</v>
      </c>
      <c r="F168" s="416" t="s">
        <v>489</v>
      </c>
      <c r="G168" s="113">
        <v>9.6</v>
      </c>
    </row>
    <row r="169" spans="2:7" ht="18" customHeight="1" thickBot="1">
      <c r="B169">
        <v>36</v>
      </c>
      <c r="C169" s="149" t="s">
        <v>535</v>
      </c>
      <c r="D169" s="428">
        <v>2004</v>
      </c>
      <c r="E169" s="428">
        <v>349666</v>
      </c>
      <c r="F169" s="416" t="s">
        <v>533</v>
      </c>
      <c r="G169" s="113">
        <v>9.6</v>
      </c>
    </row>
    <row r="170" spans="2:7" ht="18" customHeight="1" thickBot="1">
      <c r="B170">
        <v>37</v>
      </c>
      <c r="C170" s="195" t="s">
        <v>460</v>
      </c>
      <c r="D170" s="430">
        <v>2005</v>
      </c>
      <c r="E170" s="430">
        <v>363128</v>
      </c>
      <c r="F170" s="422" t="s">
        <v>396</v>
      </c>
      <c r="G170" s="113">
        <v>9.6</v>
      </c>
    </row>
    <row r="171" spans="2:7" ht="18" customHeight="1" thickBot="1">
      <c r="B171">
        <v>38</v>
      </c>
      <c r="C171" s="149" t="s">
        <v>583</v>
      </c>
      <c r="D171" s="428">
        <v>2004</v>
      </c>
      <c r="E171" s="428">
        <v>342789</v>
      </c>
      <c r="F171" s="423" t="s">
        <v>402</v>
      </c>
      <c r="G171" s="113">
        <v>9.7</v>
      </c>
    </row>
    <row r="172" spans="2:7" ht="18" customHeight="1" thickBot="1">
      <c r="B172">
        <v>39</v>
      </c>
      <c r="C172" s="149" t="s">
        <v>589</v>
      </c>
      <c r="D172" s="428">
        <v>2005</v>
      </c>
      <c r="E172" s="428">
        <v>362689</v>
      </c>
      <c r="F172" s="423" t="s">
        <v>402</v>
      </c>
      <c r="G172" s="113">
        <v>9.7</v>
      </c>
    </row>
    <row r="173" spans="2:7" ht="18" customHeight="1" thickBot="1">
      <c r="B173">
        <v>40</v>
      </c>
      <c r="C173" s="149" t="s">
        <v>608</v>
      </c>
      <c r="D173" s="428">
        <v>2005</v>
      </c>
      <c r="E173" s="428">
        <v>365735</v>
      </c>
      <c r="F173" s="423" t="s">
        <v>603</v>
      </c>
      <c r="G173" s="113">
        <v>9.7</v>
      </c>
    </row>
    <row r="174" spans="2:7" ht="18" customHeight="1" thickBot="1">
      <c r="B174">
        <v>41</v>
      </c>
      <c r="C174" s="149" t="s">
        <v>545</v>
      </c>
      <c r="D174" s="428">
        <v>2005</v>
      </c>
      <c r="E174" s="428">
        <v>351078</v>
      </c>
      <c r="F174" s="416" t="s">
        <v>533</v>
      </c>
      <c r="G174" s="113">
        <v>9.8</v>
      </c>
    </row>
    <row r="175" spans="2:7" ht="18" customHeight="1" thickBot="1">
      <c r="B175">
        <v>42</v>
      </c>
      <c r="C175" s="149" t="s">
        <v>607</v>
      </c>
      <c r="D175" s="428">
        <v>2005</v>
      </c>
      <c r="E175" s="428">
        <v>365734</v>
      </c>
      <c r="F175" s="423" t="s">
        <v>603</v>
      </c>
      <c r="G175" s="113">
        <v>9.9</v>
      </c>
    </row>
    <row r="176" spans="2:7" ht="18" customHeight="1" thickBot="1">
      <c r="B176">
        <v>43</v>
      </c>
      <c r="C176" s="195" t="s">
        <v>469</v>
      </c>
      <c r="D176" s="430">
        <v>2004</v>
      </c>
      <c r="E176" s="430">
        <v>364782</v>
      </c>
      <c r="F176" s="422" t="s">
        <v>396</v>
      </c>
      <c r="G176" s="113">
        <v>9.9</v>
      </c>
    </row>
    <row r="177" spans="2:7" ht="18" customHeight="1" thickBot="1">
      <c r="B177">
        <v>44</v>
      </c>
      <c r="C177" s="149" t="s">
        <v>562</v>
      </c>
      <c r="D177" s="428">
        <v>2005</v>
      </c>
      <c r="E177" s="428">
        <v>367718</v>
      </c>
      <c r="F177" s="423" t="s">
        <v>568</v>
      </c>
      <c r="G177" s="113">
        <v>9.9</v>
      </c>
    </row>
    <row r="178" spans="2:7" ht="18" customHeight="1" thickBot="1">
      <c r="B178">
        <v>45</v>
      </c>
      <c r="C178" s="149" t="s">
        <v>620</v>
      </c>
      <c r="D178" s="428">
        <v>2005</v>
      </c>
      <c r="E178" s="428"/>
      <c r="F178" s="423" t="s">
        <v>603</v>
      </c>
      <c r="G178" s="113">
        <v>9.9</v>
      </c>
    </row>
    <row r="179" spans="2:7" ht="18" customHeight="1" thickBot="1">
      <c r="B179">
        <v>46</v>
      </c>
      <c r="C179" s="149" t="s">
        <v>611</v>
      </c>
      <c r="D179" s="428">
        <v>2004</v>
      </c>
      <c r="E179" s="428">
        <v>361242</v>
      </c>
      <c r="F179" s="423" t="s">
        <v>603</v>
      </c>
      <c r="G179" s="113">
        <v>10</v>
      </c>
    </row>
    <row r="180" spans="2:7" ht="18" customHeight="1" thickBot="1">
      <c r="B180">
        <v>47</v>
      </c>
      <c r="C180" s="195" t="s">
        <v>463</v>
      </c>
      <c r="D180" s="430">
        <v>2005</v>
      </c>
      <c r="E180" s="430">
        <v>361591</v>
      </c>
      <c r="F180" s="422" t="s">
        <v>396</v>
      </c>
      <c r="G180" s="113">
        <v>10</v>
      </c>
    </row>
    <row r="181" spans="2:7" ht="18" customHeight="1" thickBot="1">
      <c r="B181">
        <v>48</v>
      </c>
      <c r="C181" s="149" t="s">
        <v>609</v>
      </c>
      <c r="D181" s="428">
        <v>2004</v>
      </c>
      <c r="E181" s="428">
        <v>363644</v>
      </c>
      <c r="F181" s="423" t="s">
        <v>603</v>
      </c>
      <c r="G181" s="113">
        <v>10</v>
      </c>
    </row>
    <row r="182" spans="2:7" ht="18" customHeight="1" thickBot="1">
      <c r="B182">
        <v>49</v>
      </c>
      <c r="C182" s="149" t="s">
        <v>616</v>
      </c>
      <c r="D182" s="428">
        <v>2005</v>
      </c>
      <c r="E182" s="428">
        <v>367276</v>
      </c>
      <c r="F182" s="423" t="s">
        <v>603</v>
      </c>
      <c r="G182" s="113">
        <v>10</v>
      </c>
    </row>
    <row r="183" spans="2:7" ht="18" customHeight="1" thickBot="1">
      <c r="B183">
        <v>50</v>
      </c>
      <c r="C183" s="149" t="s">
        <v>542</v>
      </c>
      <c r="D183" s="428">
        <v>2004</v>
      </c>
      <c r="E183" s="428">
        <v>344638</v>
      </c>
      <c r="F183" s="416" t="s">
        <v>533</v>
      </c>
      <c r="G183" s="113">
        <v>10.2</v>
      </c>
    </row>
    <row r="184" spans="2:7" ht="18" customHeight="1" thickBot="1">
      <c r="B184">
        <v>51</v>
      </c>
      <c r="C184" s="149" t="s">
        <v>614</v>
      </c>
      <c r="D184" s="428">
        <v>2005</v>
      </c>
      <c r="E184" s="428">
        <v>366555</v>
      </c>
      <c r="F184" s="423" t="s">
        <v>603</v>
      </c>
      <c r="G184" s="113">
        <v>10.2</v>
      </c>
    </row>
    <row r="185" spans="2:7" ht="18" customHeight="1" thickBot="1">
      <c r="B185">
        <v>52</v>
      </c>
      <c r="C185" s="149" t="s">
        <v>536</v>
      </c>
      <c r="D185" s="428">
        <v>2005</v>
      </c>
      <c r="E185" s="428">
        <v>363828</v>
      </c>
      <c r="F185" s="416" t="s">
        <v>533</v>
      </c>
      <c r="G185" s="113">
        <v>10.3</v>
      </c>
    </row>
    <row r="186" spans="2:7" ht="18" customHeight="1">
      <c r="B186">
        <v>53</v>
      </c>
      <c r="C186" s="193" t="s">
        <v>552</v>
      </c>
      <c r="D186" s="428">
        <v>2005</v>
      </c>
      <c r="E186" s="428">
        <v>367720</v>
      </c>
      <c r="F186" s="424" t="s">
        <v>568</v>
      </c>
      <c r="G186" s="113">
        <v>10.3</v>
      </c>
    </row>
    <row r="187" spans="2:7" ht="18" customHeight="1">
      <c r="B187">
        <v>54</v>
      </c>
      <c r="C187" s="193" t="s">
        <v>560</v>
      </c>
      <c r="D187" s="428">
        <v>2005</v>
      </c>
      <c r="E187" s="428">
        <v>348206</v>
      </c>
      <c r="F187" s="421" t="s">
        <v>568</v>
      </c>
      <c r="G187" s="113">
        <v>10.4</v>
      </c>
    </row>
    <row r="188" spans="2:7" ht="18" customHeight="1">
      <c r="B188">
        <v>55</v>
      </c>
      <c r="C188" s="198" t="s">
        <v>488</v>
      </c>
      <c r="D188" s="428">
        <v>2005</v>
      </c>
      <c r="E188" s="428">
        <v>362838</v>
      </c>
      <c r="F188" s="425" t="s">
        <v>489</v>
      </c>
      <c r="G188" s="113">
        <v>10.4</v>
      </c>
    </row>
    <row r="189" spans="2:7" ht="18" customHeight="1">
      <c r="B189">
        <v>56</v>
      </c>
      <c r="C189" s="193" t="s">
        <v>556</v>
      </c>
      <c r="D189" s="428">
        <v>2005</v>
      </c>
      <c r="E189" s="428">
        <v>367721</v>
      </c>
      <c r="F189" s="421" t="s">
        <v>568</v>
      </c>
      <c r="G189" s="113">
        <v>10.5</v>
      </c>
    </row>
    <row r="190" spans="2:7" ht="18" customHeight="1">
      <c r="B190">
        <v>57</v>
      </c>
      <c r="C190" s="193" t="s">
        <v>618</v>
      </c>
      <c r="D190" s="428">
        <v>2005</v>
      </c>
      <c r="E190" s="428"/>
      <c r="F190" s="421" t="s">
        <v>603</v>
      </c>
      <c r="G190" s="113">
        <v>10.5</v>
      </c>
    </row>
    <row r="191" spans="2:7" ht="18" customHeight="1">
      <c r="B191">
        <v>58</v>
      </c>
      <c r="C191" s="193" t="s">
        <v>538</v>
      </c>
      <c r="D191" s="428">
        <v>2005</v>
      </c>
      <c r="E191" s="428">
        <v>351077</v>
      </c>
      <c r="F191" s="425" t="s">
        <v>533</v>
      </c>
      <c r="G191" s="113">
        <v>10.6</v>
      </c>
    </row>
    <row r="192" spans="2:7" ht="18" customHeight="1">
      <c r="B192">
        <v>59</v>
      </c>
      <c r="C192" s="193" t="s">
        <v>615</v>
      </c>
      <c r="D192" s="428">
        <v>2005</v>
      </c>
      <c r="E192" s="428">
        <v>367280</v>
      </c>
      <c r="F192" s="421" t="s">
        <v>603</v>
      </c>
      <c r="G192" s="113">
        <v>10.7</v>
      </c>
    </row>
    <row r="193" spans="2:7" ht="18" customHeight="1">
      <c r="B193">
        <v>60</v>
      </c>
      <c r="C193" s="193" t="s">
        <v>554</v>
      </c>
      <c r="D193" s="428">
        <v>2005</v>
      </c>
      <c r="E193" s="428">
        <v>367723</v>
      </c>
      <c r="F193" s="421" t="s">
        <v>568</v>
      </c>
      <c r="G193" s="113">
        <v>10.9</v>
      </c>
    </row>
    <row r="194" spans="2:7" ht="18" customHeight="1">
      <c r="B194">
        <v>61</v>
      </c>
      <c r="C194" s="197" t="s">
        <v>468</v>
      </c>
      <c r="D194" s="430">
        <v>2004</v>
      </c>
      <c r="E194" s="430">
        <v>352626</v>
      </c>
      <c r="F194" s="426" t="s">
        <v>396</v>
      </c>
      <c r="G194" s="113">
        <v>10.9</v>
      </c>
    </row>
    <row r="195" spans="2:7" ht="18" customHeight="1">
      <c r="B195">
        <v>62</v>
      </c>
      <c r="C195" s="197" t="s">
        <v>462</v>
      </c>
      <c r="D195" s="430">
        <v>2005</v>
      </c>
      <c r="E195" s="430">
        <v>349117</v>
      </c>
      <c r="F195" s="426" t="s">
        <v>396</v>
      </c>
      <c r="G195" s="113">
        <v>11.1</v>
      </c>
    </row>
    <row r="196" spans="2:7" ht="18" customHeight="1">
      <c r="B196">
        <v>63</v>
      </c>
      <c r="C196" s="216" t="s">
        <v>617</v>
      </c>
      <c r="D196" s="431">
        <v>2005</v>
      </c>
      <c r="E196" s="431"/>
      <c r="F196" s="427" t="s">
        <v>603</v>
      </c>
      <c r="G196" s="218">
        <v>11.3</v>
      </c>
    </row>
    <row r="197" spans="2:7" ht="18" customHeight="1">
      <c r="B197">
        <v>64</v>
      </c>
      <c r="C197" s="193" t="s">
        <v>557</v>
      </c>
      <c r="D197" s="428">
        <v>2004</v>
      </c>
      <c r="E197" s="428">
        <v>358747</v>
      </c>
      <c r="F197" s="421" t="s">
        <v>568</v>
      </c>
      <c r="G197" s="113">
        <v>12.5</v>
      </c>
    </row>
    <row r="198" spans="2:7" ht="18" customHeight="1">
      <c r="B198">
        <v>65</v>
      </c>
      <c r="C198" s="197" t="s">
        <v>466</v>
      </c>
      <c r="D198" s="430">
        <v>2005</v>
      </c>
      <c r="E198" s="430">
        <v>364772</v>
      </c>
      <c r="F198" s="426" t="s">
        <v>396</v>
      </c>
      <c r="G198" s="113">
        <v>12.7</v>
      </c>
    </row>
    <row r="202" spans="3:6" s="166" customFormat="1" ht="18" customHeight="1">
      <c r="C202" s="166" t="s">
        <v>781</v>
      </c>
      <c r="D202" s="413"/>
      <c r="E202" s="413"/>
      <c r="F202" s="414"/>
    </row>
    <row r="204" spans="2:7" ht="18" customHeight="1">
      <c r="B204">
        <v>1</v>
      </c>
      <c r="C204" s="149" t="s">
        <v>587</v>
      </c>
      <c r="D204" s="428">
        <v>2005</v>
      </c>
      <c r="E204" s="428">
        <v>348463</v>
      </c>
      <c r="F204" s="419" t="s">
        <v>402</v>
      </c>
      <c r="G204" s="113" t="s">
        <v>673</v>
      </c>
    </row>
    <row r="205" spans="2:7" ht="18" customHeight="1" thickBot="1">
      <c r="B205">
        <v>2</v>
      </c>
      <c r="C205" s="149" t="s">
        <v>606</v>
      </c>
      <c r="D205" s="428">
        <v>2004</v>
      </c>
      <c r="E205" s="428">
        <v>357903</v>
      </c>
      <c r="F205" s="423" t="s">
        <v>603</v>
      </c>
      <c r="G205" s="113" t="s">
        <v>674</v>
      </c>
    </row>
    <row r="206" spans="2:7" ht="18" customHeight="1" thickBot="1">
      <c r="B206">
        <v>3</v>
      </c>
      <c r="C206" s="149" t="s">
        <v>544</v>
      </c>
      <c r="D206" s="428">
        <v>2004</v>
      </c>
      <c r="E206" s="428">
        <v>356583</v>
      </c>
      <c r="F206" s="416" t="s">
        <v>533</v>
      </c>
      <c r="G206" s="113" t="s">
        <v>675</v>
      </c>
    </row>
    <row r="207" spans="2:7" ht="18" customHeight="1" thickBot="1">
      <c r="B207">
        <v>4</v>
      </c>
      <c r="C207" s="195" t="s">
        <v>464</v>
      </c>
      <c r="D207" s="430">
        <v>2005</v>
      </c>
      <c r="E207" s="430">
        <v>361592</v>
      </c>
      <c r="F207" s="422" t="s">
        <v>396</v>
      </c>
      <c r="G207" s="113" t="s">
        <v>672</v>
      </c>
    </row>
    <row r="212" ht="18" customHeight="1">
      <c r="C212" t="s">
        <v>786</v>
      </c>
    </row>
    <row r="213" ht="18" customHeight="1" thickBot="1"/>
    <row r="214" spans="2:7" ht="18" customHeight="1" thickBot="1">
      <c r="B214">
        <v>1</v>
      </c>
      <c r="C214" s="149" t="s">
        <v>557</v>
      </c>
      <c r="D214" s="428">
        <v>2004</v>
      </c>
      <c r="E214" s="428">
        <v>358747</v>
      </c>
      <c r="F214" s="415" t="s">
        <v>568</v>
      </c>
      <c r="G214" s="107">
        <v>4.84</v>
      </c>
    </row>
    <row r="215" spans="2:7" ht="18" customHeight="1" thickBot="1">
      <c r="B215">
        <v>2</v>
      </c>
      <c r="C215" s="149" t="s">
        <v>539</v>
      </c>
      <c r="D215" s="428">
        <v>2004</v>
      </c>
      <c r="E215" s="428">
        <v>344626</v>
      </c>
      <c r="F215" s="416" t="s">
        <v>533</v>
      </c>
      <c r="G215" s="111">
        <v>4.5</v>
      </c>
    </row>
    <row r="216" spans="2:7" ht="18" customHeight="1" thickBot="1">
      <c r="B216">
        <v>3</v>
      </c>
      <c r="C216" s="149" t="s">
        <v>621</v>
      </c>
      <c r="D216" s="428">
        <v>2004</v>
      </c>
      <c r="E216" s="428">
        <v>367282</v>
      </c>
      <c r="F216" s="415" t="s">
        <v>603</v>
      </c>
      <c r="G216" s="111">
        <v>4.43</v>
      </c>
    </row>
    <row r="217" spans="2:7" ht="18" customHeight="1" thickBot="1">
      <c r="B217">
        <v>4</v>
      </c>
      <c r="C217" s="149" t="s">
        <v>543</v>
      </c>
      <c r="D217" s="428">
        <v>2004</v>
      </c>
      <c r="E217" s="428">
        <v>344628</v>
      </c>
      <c r="F217" s="417" t="s">
        <v>533</v>
      </c>
      <c r="G217" s="111">
        <v>4.35</v>
      </c>
    </row>
    <row r="218" spans="2:7" ht="18" customHeight="1" thickBot="1">
      <c r="B218">
        <v>5</v>
      </c>
      <c r="C218" s="149" t="s">
        <v>583</v>
      </c>
      <c r="D218" s="428">
        <v>2004</v>
      </c>
      <c r="E218" s="428">
        <v>342789</v>
      </c>
      <c r="F218" s="415" t="s">
        <v>402</v>
      </c>
      <c r="G218" s="111">
        <v>4.35</v>
      </c>
    </row>
    <row r="219" spans="2:7" ht="18" customHeight="1">
      <c r="B219">
        <v>6</v>
      </c>
      <c r="C219" s="302" t="s">
        <v>619</v>
      </c>
      <c r="D219" s="433">
        <v>2004</v>
      </c>
      <c r="E219" s="433">
        <v>368114</v>
      </c>
      <c r="F219" s="419" t="s">
        <v>603</v>
      </c>
      <c r="G219" s="111">
        <v>4.3</v>
      </c>
    </row>
    <row r="220" spans="2:7" ht="18" customHeight="1">
      <c r="B220">
        <v>7</v>
      </c>
      <c r="C220" s="149" t="s">
        <v>584</v>
      </c>
      <c r="D220" s="428">
        <v>2004</v>
      </c>
      <c r="E220" s="428">
        <v>347582</v>
      </c>
      <c r="F220" s="419" t="s">
        <v>402</v>
      </c>
      <c r="G220" s="111">
        <v>4.25</v>
      </c>
    </row>
    <row r="221" spans="2:7" ht="18" customHeight="1">
      <c r="B221">
        <v>8</v>
      </c>
      <c r="C221" s="149" t="s">
        <v>585</v>
      </c>
      <c r="D221" s="428">
        <v>2004</v>
      </c>
      <c r="E221" s="428">
        <v>365779</v>
      </c>
      <c r="F221" s="419" t="s">
        <v>402</v>
      </c>
      <c r="G221" s="111">
        <v>4.25</v>
      </c>
    </row>
    <row r="222" spans="2:7" ht="18" customHeight="1">
      <c r="B222">
        <v>9</v>
      </c>
      <c r="C222" s="149" t="s">
        <v>561</v>
      </c>
      <c r="D222" s="428">
        <v>2005</v>
      </c>
      <c r="E222" s="428">
        <v>367717</v>
      </c>
      <c r="F222" s="419" t="s">
        <v>568</v>
      </c>
      <c r="G222" s="111">
        <v>4.25</v>
      </c>
    </row>
    <row r="223" spans="2:7" ht="18" customHeight="1">
      <c r="B223">
        <v>10</v>
      </c>
      <c r="C223" s="149" t="s">
        <v>549</v>
      </c>
      <c r="D223" s="428">
        <v>2004</v>
      </c>
      <c r="E223" s="428">
        <v>352551</v>
      </c>
      <c r="F223" s="420" t="s">
        <v>533</v>
      </c>
      <c r="G223" s="111">
        <v>4.25</v>
      </c>
    </row>
    <row r="224" spans="2:7" ht="18" customHeight="1">
      <c r="B224">
        <v>11</v>
      </c>
      <c r="C224" s="149" t="s">
        <v>586</v>
      </c>
      <c r="D224" s="428">
        <v>2005</v>
      </c>
      <c r="E224" s="428">
        <v>349315</v>
      </c>
      <c r="F224" s="419" t="s">
        <v>402</v>
      </c>
      <c r="G224" s="111">
        <v>4.23</v>
      </c>
    </row>
    <row r="225" spans="2:7" ht="18" customHeight="1">
      <c r="B225">
        <v>12</v>
      </c>
      <c r="C225" s="149" t="s">
        <v>555</v>
      </c>
      <c r="D225" s="428">
        <v>2004</v>
      </c>
      <c r="E225" s="428">
        <v>367731</v>
      </c>
      <c r="F225" s="419" t="s">
        <v>568</v>
      </c>
      <c r="G225" s="111">
        <v>4.15</v>
      </c>
    </row>
    <row r="226" spans="2:7" ht="18" customHeight="1">
      <c r="B226">
        <v>13</v>
      </c>
      <c r="C226" s="149" t="s">
        <v>546</v>
      </c>
      <c r="D226" s="428">
        <v>2004</v>
      </c>
      <c r="E226" s="428">
        <v>344630</v>
      </c>
      <c r="F226" s="420" t="s">
        <v>533</v>
      </c>
      <c r="G226" s="111">
        <v>4.1</v>
      </c>
    </row>
    <row r="227" spans="2:7" ht="18" customHeight="1">
      <c r="B227">
        <v>14</v>
      </c>
      <c r="C227" s="149" t="s">
        <v>587</v>
      </c>
      <c r="D227" s="428">
        <v>2005</v>
      </c>
      <c r="E227" s="428">
        <v>348463</v>
      </c>
      <c r="F227" s="419" t="s">
        <v>402</v>
      </c>
      <c r="G227" s="111">
        <v>4.1</v>
      </c>
    </row>
    <row r="228" spans="2:7" ht="18" customHeight="1">
      <c r="B228">
        <v>15</v>
      </c>
      <c r="C228" s="149" t="s">
        <v>610</v>
      </c>
      <c r="D228" s="428">
        <v>2004</v>
      </c>
      <c r="E228" s="428">
        <v>365360</v>
      </c>
      <c r="F228" s="419" t="s">
        <v>603</v>
      </c>
      <c r="G228" s="111">
        <v>4.08</v>
      </c>
    </row>
    <row r="229" spans="2:7" ht="18" customHeight="1">
      <c r="B229">
        <v>16</v>
      </c>
      <c r="C229" s="149" t="s">
        <v>605</v>
      </c>
      <c r="D229" s="428">
        <v>2005</v>
      </c>
      <c r="E229" s="428">
        <v>365729</v>
      </c>
      <c r="F229" s="419" t="s">
        <v>603</v>
      </c>
      <c r="G229" s="111">
        <v>4.05</v>
      </c>
    </row>
    <row r="230" spans="2:7" ht="18" customHeight="1">
      <c r="B230">
        <v>17</v>
      </c>
      <c r="C230" s="149" t="s">
        <v>563</v>
      </c>
      <c r="D230" s="428">
        <v>2005</v>
      </c>
      <c r="E230" s="428">
        <v>367716</v>
      </c>
      <c r="F230" s="419" t="s">
        <v>568</v>
      </c>
      <c r="G230" s="111">
        <v>4.05</v>
      </c>
    </row>
    <row r="231" spans="2:7" ht="18" customHeight="1">
      <c r="B231">
        <v>18</v>
      </c>
      <c r="C231" s="149" t="s">
        <v>537</v>
      </c>
      <c r="D231" s="428">
        <v>2004</v>
      </c>
      <c r="E231" s="428">
        <v>337439</v>
      </c>
      <c r="F231" s="420" t="s">
        <v>533</v>
      </c>
      <c r="G231" s="111">
        <v>4.02</v>
      </c>
    </row>
    <row r="232" spans="2:7" ht="18" customHeight="1">
      <c r="B232">
        <v>19</v>
      </c>
      <c r="C232" s="149" t="s">
        <v>613</v>
      </c>
      <c r="D232" s="428">
        <v>2005</v>
      </c>
      <c r="E232" s="428">
        <v>366560</v>
      </c>
      <c r="F232" s="419" t="s">
        <v>603</v>
      </c>
      <c r="G232" s="111">
        <v>4.02</v>
      </c>
    </row>
    <row r="233" spans="2:7" ht="18" customHeight="1">
      <c r="B233">
        <v>20</v>
      </c>
      <c r="C233" s="178" t="s">
        <v>677</v>
      </c>
      <c r="D233" s="428">
        <v>2004</v>
      </c>
      <c r="E233" s="428">
        <v>363248</v>
      </c>
      <c r="F233" s="419" t="s">
        <v>650</v>
      </c>
      <c r="G233" s="111">
        <v>4</v>
      </c>
    </row>
    <row r="234" spans="2:7" ht="18" customHeight="1" thickBot="1">
      <c r="B234">
        <v>21</v>
      </c>
      <c r="C234" s="192" t="s">
        <v>612</v>
      </c>
      <c r="D234" s="429">
        <v>2004</v>
      </c>
      <c r="E234" s="429">
        <v>366561</v>
      </c>
      <c r="F234" s="419" t="s">
        <v>603</v>
      </c>
      <c r="G234" s="111">
        <v>3.95</v>
      </c>
    </row>
    <row r="235" spans="2:7" ht="18" customHeight="1" thickBot="1">
      <c r="B235">
        <v>22</v>
      </c>
      <c r="C235" s="149" t="s">
        <v>558</v>
      </c>
      <c r="D235" s="428">
        <v>2005</v>
      </c>
      <c r="E235" s="428">
        <v>361344</v>
      </c>
      <c r="F235" s="423" t="s">
        <v>568</v>
      </c>
      <c r="G235" s="111">
        <v>3.95</v>
      </c>
    </row>
    <row r="236" spans="2:7" ht="18" customHeight="1" thickBot="1">
      <c r="B236">
        <v>23</v>
      </c>
      <c r="C236" s="149" t="s">
        <v>588</v>
      </c>
      <c r="D236" s="428">
        <v>2005</v>
      </c>
      <c r="E236" s="428">
        <v>356317</v>
      </c>
      <c r="F236" s="423" t="s">
        <v>402</v>
      </c>
      <c r="G236" s="111">
        <v>3.85</v>
      </c>
    </row>
    <row r="237" spans="2:7" ht="18" customHeight="1" thickBot="1">
      <c r="B237">
        <v>24</v>
      </c>
      <c r="C237" s="178" t="s">
        <v>676</v>
      </c>
      <c r="D237" s="428">
        <v>2004</v>
      </c>
      <c r="E237" s="428">
        <v>362700</v>
      </c>
      <c r="F237" s="423" t="s">
        <v>650</v>
      </c>
      <c r="G237" s="111">
        <v>3.83</v>
      </c>
    </row>
    <row r="238" spans="2:7" ht="18" customHeight="1" thickBot="1">
      <c r="B238">
        <v>25</v>
      </c>
      <c r="C238" s="149" t="s">
        <v>540</v>
      </c>
      <c r="D238" s="428">
        <v>2004</v>
      </c>
      <c r="E238" s="428">
        <v>344637</v>
      </c>
      <c r="F238" s="416" t="s">
        <v>533</v>
      </c>
      <c r="G238" s="111">
        <v>3.8</v>
      </c>
    </row>
    <row r="239" spans="2:7" ht="18" customHeight="1" thickBot="1">
      <c r="B239">
        <v>26</v>
      </c>
      <c r="C239" s="195" t="s">
        <v>465</v>
      </c>
      <c r="D239" s="430">
        <v>2005</v>
      </c>
      <c r="E239" s="430">
        <v>363220</v>
      </c>
      <c r="F239" s="422" t="s">
        <v>396</v>
      </c>
      <c r="G239" s="111">
        <v>3.8</v>
      </c>
    </row>
    <row r="240" spans="2:7" ht="18" customHeight="1" thickBot="1">
      <c r="B240">
        <v>27</v>
      </c>
      <c r="C240" s="149" t="s">
        <v>589</v>
      </c>
      <c r="D240" s="428">
        <v>2005</v>
      </c>
      <c r="E240" s="428">
        <v>362689</v>
      </c>
      <c r="F240" s="423" t="s">
        <v>402</v>
      </c>
      <c r="G240" s="111">
        <v>3.8</v>
      </c>
    </row>
    <row r="241" spans="2:7" ht="18" customHeight="1" thickBot="1">
      <c r="B241">
        <v>28</v>
      </c>
      <c r="C241" s="149" t="s">
        <v>611</v>
      </c>
      <c r="D241" s="428">
        <v>2004</v>
      </c>
      <c r="E241" s="428">
        <v>361242</v>
      </c>
      <c r="F241" s="423" t="s">
        <v>603</v>
      </c>
      <c r="G241" s="111">
        <v>3.76</v>
      </c>
    </row>
    <row r="242" spans="2:7" ht="18" customHeight="1" thickBot="1">
      <c r="B242">
        <v>29</v>
      </c>
      <c r="C242" s="194" t="s">
        <v>487</v>
      </c>
      <c r="D242" s="428">
        <v>2005</v>
      </c>
      <c r="E242" s="428">
        <v>362837</v>
      </c>
      <c r="F242" s="416" t="s">
        <v>489</v>
      </c>
      <c r="G242" s="111">
        <v>3.74</v>
      </c>
    </row>
    <row r="243" spans="2:7" ht="18" customHeight="1" thickBot="1">
      <c r="B243">
        <v>30</v>
      </c>
      <c r="C243" s="149" t="s">
        <v>607</v>
      </c>
      <c r="D243" s="428">
        <v>2005</v>
      </c>
      <c r="E243" s="428">
        <v>365734</v>
      </c>
      <c r="F243" s="423" t="s">
        <v>603</v>
      </c>
      <c r="G243" s="111">
        <v>3.73</v>
      </c>
    </row>
    <row r="244" spans="2:7" ht="18" customHeight="1" thickBot="1">
      <c r="B244">
        <v>31</v>
      </c>
      <c r="C244" s="149" t="s">
        <v>548</v>
      </c>
      <c r="D244" s="428">
        <v>2004</v>
      </c>
      <c r="E244" s="428">
        <v>345272</v>
      </c>
      <c r="F244" s="416" t="s">
        <v>533</v>
      </c>
      <c r="G244" s="111">
        <v>3.72</v>
      </c>
    </row>
    <row r="245" spans="2:7" ht="18" customHeight="1" thickBot="1">
      <c r="B245">
        <v>32</v>
      </c>
      <c r="C245" s="149" t="s">
        <v>550</v>
      </c>
      <c r="D245" s="428">
        <v>2005</v>
      </c>
      <c r="E245" s="428">
        <v>367725</v>
      </c>
      <c r="F245" s="423" t="s">
        <v>568</v>
      </c>
      <c r="G245" s="111">
        <v>3.72</v>
      </c>
    </row>
    <row r="246" spans="2:7" ht="18" customHeight="1" thickBot="1">
      <c r="B246">
        <v>33</v>
      </c>
      <c r="C246" s="149" t="s">
        <v>604</v>
      </c>
      <c r="D246" s="428">
        <v>2004</v>
      </c>
      <c r="E246" s="428">
        <v>365356</v>
      </c>
      <c r="F246" s="423" t="s">
        <v>603</v>
      </c>
      <c r="G246" s="111">
        <v>3.7</v>
      </c>
    </row>
    <row r="247" spans="2:7" ht="18" customHeight="1" thickBot="1">
      <c r="B247">
        <v>34</v>
      </c>
      <c r="C247" s="149" t="s">
        <v>484</v>
      </c>
      <c r="D247" s="428">
        <v>2004</v>
      </c>
      <c r="E247" s="428">
        <v>342449</v>
      </c>
      <c r="F247" s="416" t="s">
        <v>489</v>
      </c>
      <c r="G247" s="111">
        <v>3.7</v>
      </c>
    </row>
    <row r="248" spans="2:7" ht="18" customHeight="1" thickBot="1">
      <c r="B248">
        <v>35</v>
      </c>
      <c r="C248" s="195" t="s">
        <v>461</v>
      </c>
      <c r="D248" s="430">
        <v>2005</v>
      </c>
      <c r="E248" s="430">
        <v>348522</v>
      </c>
      <c r="F248" s="422" t="s">
        <v>396</v>
      </c>
      <c r="G248" s="111">
        <v>3.65</v>
      </c>
    </row>
    <row r="249" spans="2:7" ht="18" customHeight="1" thickBot="1">
      <c r="B249">
        <v>36</v>
      </c>
      <c r="C249" s="149" t="s">
        <v>606</v>
      </c>
      <c r="D249" s="428">
        <v>2004</v>
      </c>
      <c r="E249" s="428">
        <v>357903</v>
      </c>
      <c r="F249" s="423" t="s">
        <v>603</v>
      </c>
      <c r="G249" s="111">
        <v>3.65</v>
      </c>
    </row>
    <row r="250" spans="2:7" ht="18" customHeight="1" thickBot="1">
      <c r="B250">
        <v>37</v>
      </c>
      <c r="C250" s="149" t="s">
        <v>545</v>
      </c>
      <c r="D250" s="428">
        <v>2005</v>
      </c>
      <c r="E250" s="428">
        <v>351078</v>
      </c>
      <c r="F250" s="416" t="s">
        <v>533</v>
      </c>
      <c r="G250" s="111">
        <v>3.65</v>
      </c>
    </row>
    <row r="251" spans="2:7" ht="18" customHeight="1" thickBot="1">
      <c r="B251">
        <v>38</v>
      </c>
      <c r="C251" s="149" t="s">
        <v>534</v>
      </c>
      <c r="D251" s="428">
        <v>2005</v>
      </c>
      <c r="E251" s="428">
        <v>356152</v>
      </c>
      <c r="F251" s="416" t="s">
        <v>533</v>
      </c>
      <c r="G251" s="111">
        <v>3.63</v>
      </c>
    </row>
    <row r="252" spans="2:7" ht="18" customHeight="1" thickBot="1">
      <c r="B252">
        <v>39</v>
      </c>
      <c r="C252" s="149" t="s">
        <v>547</v>
      </c>
      <c r="D252" s="428">
        <v>2004</v>
      </c>
      <c r="E252" s="428">
        <v>344627</v>
      </c>
      <c r="F252" s="416" t="s">
        <v>533</v>
      </c>
      <c r="G252" s="111">
        <v>3.63</v>
      </c>
    </row>
    <row r="253" spans="2:7" ht="18" customHeight="1" thickBot="1">
      <c r="B253">
        <v>40</v>
      </c>
      <c r="C253" s="149" t="s">
        <v>551</v>
      </c>
      <c r="D253" s="428">
        <v>2005</v>
      </c>
      <c r="E253" s="428">
        <v>347955</v>
      </c>
      <c r="F253" s="423" t="s">
        <v>568</v>
      </c>
      <c r="G253" s="111">
        <v>3.6</v>
      </c>
    </row>
    <row r="254" spans="2:7" ht="18" customHeight="1" thickBot="1">
      <c r="B254">
        <v>41</v>
      </c>
      <c r="C254" s="195" t="s">
        <v>467</v>
      </c>
      <c r="D254" s="430">
        <v>2005</v>
      </c>
      <c r="E254" s="430">
        <v>362808</v>
      </c>
      <c r="F254" s="422" t="s">
        <v>396</v>
      </c>
      <c r="G254" s="111">
        <v>3.55</v>
      </c>
    </row>
    <row r="255" spans="2:7" ht="18" customHeight="1" thickBot="1">
      <c r="B255">
        <v>42</v>
      </c>
      <c r="C255" s="149" t="s">
        <v>541</v>
      </c>
      <c r="D255" s="428">
        <v>2004</v>
      </c>
      <c r="E255" s="428">
        <v>344639</v>
      </c>
      <c r="F255" s="416" t="s">
        <v>533</v>
      </c>
      <c r="G255" s="111">
        <v>3.55</v>
      </c>
    </row>
    <row r="256" spans="2:7" ht="18" customHeight="1" thickBot="1">
      <c r="B256">
        <v>43</v>
      </c>
      <c r="C256" s="149" t="s">
        <v>562</v>
      </c>
      <c r="D256" s="428">
        <v>2005</v>
      </c>
      <c r="E256" s="428">
        <v>367718</v>
      </c>
      <c r="F256" s="423" t="s">
        <v>568</v>
      </c>
      <c r="G256" s="111">
        <v>3.55</v>
      </c>
    </row>
    <row r="257" spans="2:7" ht="18" customHeight="1" thickBot="1">
      <c r="B257">
        <v>44</v>
      </c>
      <c r="C257" s="149" t="s">
        <v>485</v>
      </c>
      <c r="D257" s="428">
        <v>2004</v>
      </c>
      <c r="E257" s="428">
        <v>348674</v>
      </c>
      <c r="F257" s="416" t="s">
        <v>489</v>
      </c>
      <c r="G257" s="111">
        <v>3.55</v>
      </c>
    </row>
    <row r="258" spans="2:7" ht="18" customHeight="1" thickBot="1">
      <c r="B258">
        <v>45</v>
      </c>
      <c r="C258" s="194" t="s">
        <v>486</v>
      </c>
      <c r="D258" s="428">
        <v>2005</v>
      </c>
      <c r="E258" s="428">
        <v>357183</v>
      </c>
      <c r="F258" s="416" t="s">
        <v>489</v>
      </c>
      <c r="G258" s="111">
        <v>3.54</v>
      </c>
    </row>
    <row r="259" spans="2:7" ht="18" customHeight="1" thickBot="1">
      <c r="B259">
        <v>46</v>
      </c>
      <c r="C259" s="149" t="s">
        <v>559</v>
      </c>
      <c r="D259" s="428">
        <v>2005</v>
      </c>
      <c r="E259" s="428">
        <v>361345</v>
      </c>
      <c r="F259" s="423" t="s">
        <v>568</v>
      </c>
      <c r="G259" s="111">
        <v>3.5</v>
      </c>
    </row>
    <row r="260" spans="2:7" ht="18" customHeight="1" thickBot="1">
      <c r="B260">
        <v>47</v>
      </c>
      <c r="C260" s="432" t="s">
        <v>553</v>
      </c>
      <c r="D260" s="431">
        <v>2005</v>
      </c>
      <c r="E260" s="431">
        <v>367724</v>
      </c>
      <c r="F260" s="436" t="s">
        <v>568</v>
      </c>
      <c r="G260" s="220">
        <v>3.5</v>
      </c>
    </row>
    <row r="261" spans="2:7" ht="18" customHeight="1" thickBot="1">
      <c r="B261">
        <v>48</v>
      </c>
      <c r="C261" s="149" t="s">
        <v>620</v>
      </c>
      <c r="D261" s="428">
        <v>2005</v>
      </c>
      <c r="E261" s="428"/>
      <c r="F261" s="423" t="s">
        <v>603</v>
      </c>
      <c r="G261" s="111">
        <v>3.45</v>
      </c>
    </row>
    <row r="262" spans="2:7" ht="18" customHeight="1" thickBot="1">
      <c r="B262">
        <v>49</v>
      </c>
      <c r="C262" s="195" t="s">
        <v>464</v>
      </c>
      <c r="D262" s="430">
        <v>2005</v>
      </c>
      <c r="E262" s="430">
        <v>361592</v>
      </c>
      <c r="F262" s="422" t="s">
        <v>396</v>
      </c>
      <c r="G262" s="111">
        <v>3.45</v>
      </c>
    </row>
    <row r="263" spans="2:7" ht="18" customHeight="1" thickBot="1">
      <c r="B263">
        <v>50</v>
      </c>
      <c r="C263" s="149" t="s">
        <v>542</v>
      </c>
      <c r="D263" s="428">
        <v>2004</v>
      </c>
      <c r="E263" s="428">
        <v>344638</v>
      </c>
      <c r="F263" s="416" t="s">
        <v>533</v>
      </c>
      <c r="G263" s="111">
        <v>3.45</v>
      </c>
    </row>
    <row r="264" spans="2:7" ht="18" customHeight="1" thickBot="1">
      <c r="B264">
        <v>51</v>
      </c>
      <c r="C264" s="195" t="s">
        <v>463</v>
      </c>
      <c r="D264" s="430">
        <v>2005</v>
      </c>
      <c r="E264" s="430">
        <v>361591</v>
      </c>
      <c r="F264" s="422" t="s">
        <v>396</v>
      </c>
      <c r="G264" s="111">
        <v>3.45</v>
      </c>
    </row>
    <row r="265" spans="2:7" ht="18" customHeight="1" thickBot="1">
      <c r="B265">
        <v>52</v>
      </c>
      <c r="C265" s="149" t="s">
        <v>614</v>
      </c>
      <c r="D265" s="428">
        <v>2005</v>
      </c>
      <c r="E265" s="428">
        <v>366555</v>
      </c>
      <c r="F265" s="423" t="s">
        <v>603</v>
      </c>
      <c r="G265" s="111">
        <v>3.42</v>
      </c>
    </row>
    <row r="266" spans="2:7" ht="18" customHeight="1">
      <c r="B266">
        <v>53</v>
      </c>
      <c r="C266" s="434" t="s">
        <v>608</v>
      </c>
      <c r="D266" s="435">
        <v>2005</v>
      </c>
      <c r="E266" s="435">
        <v>365735</v>
      </c>
      <c r="F266" s="424" t="s">
        <v>603</v>
      </c>
      <c r="G266" s="144">
        <v>3.4</v>
      </c>
    </row>
    <row r="267" spans="2:7" ht="18" customHeight="1">
      <c r="B267">
        <v>54</v>
      </c>
      <c r="C267" s="149" t="s">
        <v>609</v>
      </c>
      <c r="D267" s="428">
        <v>2004</v>
      </c>
      <c r="E267" s="428">
        <v>363644</v>
      </c>
      <c r="F267" s="421" t="s">
        <v>603</v>
      </c>
      <c r="G267" s="111">
        <v>3.35</v>
      </c>
    </row>
    <row r="268" spans="2:7" ht="18" customHeight="1">
      <c r="B268">
        <v>55</v>
      </c>
      <c r="C268" s="194" t="s">
        <v>488</v>
      </c>
      <c r="D268" s="428">
        <v>2005</v>
      </c>
      <c r="E268" s="428">
        <v>362838</v>
      </c>
      <c r="F268" s="425" t="s">
        <v>489</v>
      </c>
      <c r="G268" s="111">
        <v>3.34</v>
      </c>
    </row>
    <row r="269" spans="2:7" ht="18" customHeight="1">
      <c r="B269">
        <v>56</v>
      </c>
      <c r="C269" s="195" t="s">
        <v>469</v>
      </c>
      <c r="D269" s="430">
        <v>2004</v>
      </c>
      <c r="E269" s="430">
        <v>364782</v>
      </c>
      <c r="F269" s="426" t="s">
        <v>396</v>
      </c>
      <c r="G269" s="111">
        <v>3.3</v>
      </c>
    </row>
    <row r="270" spans="2:7" ht="18" customHeight="1">
      <c r="B270">
        <v>57</v>
      </c>
      <c r="C270" s="149" t="s">
        <v>560</v>
      </c>
      <c r="D270" s="428">
        <v>2005</v>
      </c>
      <c r="E270" s="428">
        <v>348206</v>
      </c>
      <c r="F270" s="421" t="s">
        <v>568</v>
      </c>
      <c r="G270" s="111">
        <v>3.3</v>
      </c>
    </row>
    <row r="271" spans="2:7" ht="18" customHeight="1">
      <c r="B271">
        <v>58</v>
      </c>
      <c r="C271" s="195" t="s">
        <v>460</v>
      </c>
      <c r="D271" s="430">
        <v>2005</v>
      </c>
      <c r="E271" s="430">
        <v>363128</v>
      </c>
      <c r="F271" s="426" t="s">
        <v>396</v>
      </c>
      <c r="G271" s="111">
        <v>3.22</v>
      </c>
    </row>
    <row r="272" spans="2:7" ht="18" customHeight="1">
      <c r="B272">
        <v>59</v>
      </c>
      <c r="C272" s="149" t="s">
        <v>615</v>
      </c>
      <c r="D272" s="428">
        <v>2005</v>
      </c>
      <c r="E272" s="428">
        <v>367280</v>
      </c>
      <c r="F272" s="421" t="s">
        <v>603</v>
      </c>
      <c r="G272" s="111">
        <v>3.2</v>
      </c>
    </row>
    <row r="273" spans="2:7" ht="18" customHeight="1">
      <c r="B273">
        <v>60</v>
      </c>
      <c r="C273" s="149" t="s">
        <v>616</v>
      </c>
      <c r="D273" s="428">
        <v>2005</v>
      </c>
      <c r="E273" s="428">
        <v>367276</v>
      </c>
      <c r="F273" s="421" t="s">
        <v>603</v>
      </c>
      <c r="G273" s="111">
        <v>3.15</v>
      </c>
    </row>
    <row r="274" spans="2:7" ht="18" customHeight="1">
      <c r="B274">
        <v>61</v>
      </c>
      <c r="C274" s="149" t="s">
        <v>536</v>
      </c>
      <c r="D274" s="428">
        <v>2005</v>
      </c>
      <c r="E274" s="428">
        <v>363828</v>
      </c>
      <c r="F274" s="425" t="s">
        <v>533</v>
      </c>
      <c r="G274" s="111">
        <v>3.1</v>
      </c>
    </row>
    <row r="275" spans="2:7" ht="18" customHeight="1">
      <c r="B275">
        <v>62</v>
      </c>
      <c r="C275" s="149" t="s">
        <v>544</v>
      </c>
      <c r="D275" s="428">
        <v>2004</v>
      </c>
      <c r="E275" s="428">
        <v>356583</v>
      </c>
      <c r="F275" s="425" t="s">
        <v>533</v>
      </c>
      <c r="G275" s="111">
        <v>3.05</v>
      </c>
    </row>
    <row r="276" spans="2:7" ht="18" customHeight="1">
      <c r="B276">
        <v>63</v>
      </c>
      <c r="C276" s="149" t="s">
        <v>556</v>
      </c>
      <c r="D276" s="428">
        <v>2005</v>
      </c>
      <c r="E276" s="428">
        <v>367721</v>
      </c>
      <c r="F276" s="421" t="s">
        <v>568</v>
      </c>
      <c r="G276" s="111">
        <v>3.05</v>
      </c>
    </row>
    <row r="277" spans="2:7" ht="18" customHeight="1">
      <c r="B277">
        <v>64</v>
      </c>
      <c r="C277" s="149" t="s">
        <v>538</v>
      </c>
      <c r="D277" s="428">
        <v>2005</v>
      </c>
      <c r="E277" s="428">
        <v>351077</v>
      </c>
      <c r="F277" s="425" t="s">
        <v>533</v>
      </c>
      <c r="G277" s="111">
        <v>3.05</v>
      </c>
    </row>
    <row r="278" spans="2:7" ht="18" customHeight="1">
      <c r="B278">
        <v>65</v>
      </c>
      <c r="C278" s="149" t="s">
        <v>535</v>
      </c>
      <c r="D278" s="428">
        <v>2004</v>
      </c>
      <c r="E278" s="428">
        <v>349666</v>
      </c>
      <c r="F278" s="425" t="s">
        <v>533</v>
      </c>
      <c r="G278" s="111">
        <v>3</v>
      </c>
    </row>
    <row r="279" spans="2:7" ht="18" customHeight="1">
      <c r="B279">
        <v>66</v>
      </c>
      <c r="C279" s="149" t="s">
        <v>618</v>
      </c>
      <c r="D279" s="428">
        <v>2005</v>
      </c>
      <c r="E279" s="428"/>
      <c r="F279" s="421" t="s">
        <v>603</v>
      </c>
      <c r="G279" s="111">
        <v>2.95</v>
      </c>
    </row>
    <row r="280" spans="2:7" ht="18" customHeight="1">
      <c r="B280">
        <v>67</v>
      </c>
      <c r="C280" s="195" t="s">
        <v>468</v>
      </c>
      <c r="D280" s="430">
        <v>2004</v>
      </c>
      <c r="E280" s="430">
        <v>352626</v>
      </c>
      <c r="F280" s="426" t="s">
        <v>396</v>
      </c>
      <c r="G280" s="111">
        <v>2.9</v>
      </c>
    </row>
    <row r="281" spans="2:7" ht="18" customHeight="1">
      <c r="B281">
        <v>68</v>
      </c>
      <c r="C281" s="195" t="s">
        <v>462</v>
      </c>
      <c r="D281" s="430">
        <v>2005</v>
      </c>
      <c r="E281" s="430">
        <v>349117</v>
      </c>
      <c r="F281" s="426" t="s">
        <v>396</v>
      </c>
      <c r="G281" s="111">
        <v>2.85</v>
      </c>
    </row>
    <row r="282" spans="2:7" ht="18" customHeight="1">
      <c r="B282">
        <v>69</v>
      </c>
      <c r="C282" s="149" t="s">
        <v>554</v>
      </c>
      <c r="D282" s="428">
        <v>2005</v>
      </c>
      <c r="E282" s="428">
        <v>367723</v>
      </c>
      <c r="F282" s="421" t="s">
        <v>568</v>
      </c>
      <c r="G282" s="111">
        <v>2.8</v>
      </c>
    </row>
    <row r="283" spans="2:7" ht="18" customHeight="1">
      <c r="B283">
        <v>70</v>
      </c>
      <c r="C283" s="195" t="s">
        <v>466</v>
      </c>
      <c r="D283" s="430">
        <v>2005</v>
      </c>
      <c r="E283" s="430">
        <v>364772</v>
      </c>
      <c r="F283" s="426" t="s">
        <v>396</v>
      </c>
      <c r="G283" s="111">
        <v>2.65</v>
      </c>
    </row>
    <row r="284" spans="2:7" ht="18" customHeight="1">
      <c r="B284">
        <v>71</v>
      </c>
      <c r="C284" s="149" t="s">
        <v>552</v>
      </c>
      <c r="D284" s="428">
        <v>2005</v>
      </c>
      <c r="E284" s="428">
        <v>367720</v>
      </c>
      <c r="F284" s="421" t="s">
        <v>568</v>
      </c>
      <c r="G284" s="111">
        <v>2.1</v>
      </c>
    </row>
    <row r="288" ht="18" customHeight="1">
      <c r="C288" s="166" t="s">
        <v>782</v>
      </c>
    </row>
    <row r="289" ht="18" customHeight="1" thickBot="1"/>
    <row r="290" spans="2:7" ht="18" customHeight="1" thickBot="1">
      <c r="B290">
        <v>1</v>
      </c>
      <c r="C290" s="178" t="s">
        <v>676</v>
      </c>
      <c r="D290" s="428">
        <v>2004</v>
      </c>
      <c r="E290" s="428">
        <v>362700</v>
      </c>
      <c r="F290" s="415" t="s">
        <v>650</v>
      </c>
      <c r="G290" s="107">
        <v>41.54</v>
      </c>
    </row>
    <row r="291" spans="2:7" ht="18" customHeight="1" thickBot="1">
      <c r="B291">
        <v>2</v>
      </c>
      <c r="C291" s="195" t="s">
        <v>465</v>
      </c>
      <c r="D291" s="430">
        <v>2005</v>
      </c>
      <c r="E291" s="430">
        <v>363220</v>
      </c>
      <c r="F291" s="422" t="s">
        <v>396</v>
      </c>
      <c r="G291" s="111">
        <v>31.1</v>
      </c>
    </row>
    <row r="292" spans="2:7" ht="18" customHeight="1" thickBot="1">
      <c r="B292">
        <v>3</v>
      </c>
      <c r="C292" s="149" t="s">
        <v>612</v>
      </c>
      <c r="D292" s="428">
        <v>2004</v>
      </c>
      <c r="E292" s="428">
        <v>366561</v>
      </c>
      <c r="F292" s="415" t="s">
        <v>603</v>
      </c>
      <c r="G292" s="111">
        <v>30.05</v>
      </c>
    </row>
    <row r="293" spans="2:7" ht="18" customHeight="1" thickBot="1">
      <c r="B293">
        <v>4</v>
      </c>
      <c r="C293" s="149" t="s">
        <v>555</v>
      </c>
      <c r="D293" s="428">
        <v>2004</v>
      </c>
      <c r="E293" s="428">
        <v>367731</v>
      </c>
      <c r="F293" s="415" t="s">
        <v>568</v>
      </c>
      <c r="G293" s="111">
        <v>29.48</v>
      </c>
    </row>
    <row r="294" spans="2:7" ht="18" customHeight="1" thickBot="1">
      <c r="B294">
        <v>5</v>
      </c>
      <c r="C294" s="149" t="s">
        <v>539</v>
      </c>
      <c r="D294" s="428">
        <v>2004</v>
      </c>
      <c r="E294" s="428">
        <v>344626</v>
      </c>
      <c r="F294" s="417" t="s">
        <v>533</v>
      </c>
      <c r="G294" s="111">
        <v>29.37</v>
      </c>
    </row>
    <row r="295" spans="2:7" ht="18" customHeight="1">
      <c r="B295">
        <v>6</v>
      </c>
      <c r="C295" s="302" t="s">
        <v>605</v>
      </c>
      <c r="D295" s="433">
        <v>2005</v>
      </c>
      <c r="E295" s="433">
        <v>365729</v>
      </c>
      <c r="F295" s="419" t="s">
        <v>603</v>
      </c>
      <c r="G295" s="111">
        <v>29.27</v>
      </c>
    </row>
    <row r="296" spans="2:7" ht="18" customHeight="1">
      <c r="B296">
        <v>7</v>
      </c>
      <c r="C296" s="149" t="s">
        <v>621</v>
      </c>
      <c r="D296" s="428">
        <v>2004</v>
      </c>
      <c r="E296" s="428">
        <v>367282</v>
      </c>
      <c r="F296" s="419" t="s">
        <v>603</v>
      </c>
      <c r="G296" s="111">
        <v>28.04</v>
      </c>
    </row>
    <row r="297" spans="2:7" ht="18" customHeight="1">
      <c r="B297">
        <v>8</v>
      </c>
      <c r="C297" s="149" t="s">
        <v>540</v>
      </c>
      <c r="D297" s="428">
        <v>2004</v>
      </c>
      <c r="E297" s="428">
        <v>344637</v>
      </c>
      <c r="F297" s="420" t="s">
        <v>533</v>
      </c>
      <c r="G297" s="111">
        <v>27.27</v>
      </c>
    </row>
    <row r="298" spans="2:7" ht="18" customHeight="1">
      <c r="B298">
        <v>9</v>
      </c>
      <c r="C298" s="149" t="s">
        <v>611</v>
      </c>
      <c r="D298" s="428">
        <v>2004</v>
      </c>
      <c r="E298" s="428">
        <v>361242</v>
      </c>
      <c r="F298" s="419" t="s">
        <v>603</v>
      </c>
      <c r="G298" s="111">
        <v>27.02</v>
      </c>
    </row>
    <row r="299" spans="2:7" ht="18" customHeight="1">
      <c r="B299">
        <v>10</v>
      </c>
      <c r="C299" s="149" t="s">
        <v>559</v>
      </c>
      <c r="D299" s="428">
        <v>2005</v>
      </c>
      <c r="E299" s="428">
        <v>361345</v>
      </c>
      <c r="F299" s="419" t="s">
        <v>568</v>
      </c>
      <c r="G299" s="111">
        <v>26.45</v>
      </c>
    </row>
    <row r="300" spans="2:7" ht="18" customHeight="1">
      <c r="B300">
        <v>11</v>
      </c>
      <c r="C300" s="149" t="s">
        <v>558</v>
      </c>
      <c r="D300" s="428">
        <v>2005</v>
      </c>
      <c r="E300" s="428">
        <v>361344</v>
      </c>
      <c r="F300" s="419" t="s">
        <v>568</v>
      </c>
      <c r="G300" s="111">
        <v>25.72</v>
      </c>
    </row>
    <row r="301" spans="2:7" ht="18" customHeight="1">
      <c r="B301">
        <v>12</v>
      </c>
      <c r="C301" s="149" t="s">
        <v>610</v>
      </c>
      <c r="D301" s="428">
        <v>2004</v>
      </c>
      <c r="E301" s="428">
        <v>365360</v>
      </c>
      <c r="F301" s="419" t="s">
        <v>603</v>
      </c>
      <c r="G301" s="111">
        <v>25.22</v>
      </c>
    </row>
    <row r="302" spans="2:7" ht="18" customHeight="1">
      <c r="B302">
        <v>13</v>
      </c>
      <c r="C302" s="149" t="s">
        <v>557</v>
      </c>
      <c r="D302" s="428">
        <v>2004</v>
      </c>
      <c r="E302" s="428">
        <v>358747</v>
      </c>
      <c r="F302" s="419" t="s">
        <v>568</v>
      </c>
      <c r="G302" s="111">
        <v>25.2</v>
      </c>
    </row>
    <row r="303" spans="2:7" ht="18" customHeight="1">
      <c r="B303">
        <v>14</v>
      </c>
      <c r="C303" s="149" t="s">
        <v>534</v>
      </c>
      <c r="D303" s="428">
        <v>2005</v>
      </c>
      <c r="E303" s="428">
        <v>356152</v>
      </c>
      <c r="F303" s="420" t="s">
        <v>533</v>
      </c>
      <c r="G303" s="111">
        <v>25.14</v>
      </c>
    </row>
    <row r="304" spans="2:7" ht="18" customHeight="1">
      <c r="B304">
        <v>15</v>
      </c>
      <c r="C304" s="149" t="s">
        <v>583</v>
      </c>
      <c r="D304" s="428">
        <v>2004</v>
      </c>
      <c r="E304" s="428">
        <v>342789</v>
      </c>
      <c r="F304" s="419" t="s">
        <v>402</v>
      </c>
      <c r="G304" s="111">
        <v>24.95</v>
      </c>
    </row>
    <row r="305" spans="2:7" ht="18" customHeight="1">
      <c r="B305">
        <v>16</v>
      </c>
      <c r="C305" s="149" t="s">
        <v>562</v>
      </c>
      <c r="D305" s="428">
        <v>2005</v>
      </c>
      <c r="E305" s="428">
        <v>367718</v>
      </c>
      <c r="F305" s="419" t="s">
        <v>568</v>
      </c>
      <c r="G305" s="111">
        <v>24.88</v>
      </c>
    </row>
    <row r="306" spans="2:7" ht="18" customHeight="1">
      <c r="B306">
        <v>17</v>
      </c>
      <c r="C306" s="178" t="s">
        <v>677</v>
      </c>
      <c r="D306" s="428">
        <v>2004</v>
      </c>
      <c r="E306" s="428">
        <v>363248</v>
      </c>
      <c r="F306" s="419" t="s">
        <v>650</v>
      </c>
      <c r="G306" s="111">
        <v>24.15</v>
      </c>
    </row>
    <row r="307" spans="2:7" ht="18" customHeight="1">
      <c r="B307">
        <v>18</v>
      </c>
      <c r="C307" s="149" t="s">
        <v>546</v>
      </c>
      <c r="D307" s="428">
        <v>2004</v>
      </c>
      <c r="E307" s="428">
        <v>344630</v>
      </c>
      <c r="F307" s="420" t="s">
        <v>533</v>
      </c>
      <c r="G307" s="111">
        <v>23.48</v>
      </c>
    </row>
    <row r="308" spans="2:7" ht="18" customHeight="1">
      <c r="B308">
        <v>19</v>
      </c>
      <c r="C308" s="195" t="s">
        <v>469</v>
      </c>
      <c r="D308" s="430">
        <v>2004</v>
      </c>
      <c r="E308" s="430">
        <v>364782</v>
      </c>
      <c r="F308" s="418" t="s">
        <v>396</v>
      </c>
      <c r="G308" s="111">
        <v>22.6</v>
      </c>
    </row>
    <row r="309" spans="2:7" ht="18" customHeight="1">
      <c r="B309">
        <v>20</v>
      </c>
      <c r="C309" s="149" t="s">
        <v>560</v>
      </c>
      <c r="D309" s="428">
        <v>2005</v>
      </c>
      <c r="E309" s="428">
        <v>348206</v>
      </c>
      <c r="F309" s="419" t="s">
        <v>568</v>
      </c>
      <c r="G309" s="111">
        <v>22.03</v>
      </c>
    </row>
    <row r="310" spans="2:7" ht="18" customHeight="1" thickBot="1">
      <c r="B310">
        <v>21</v>
      </c>
      <c r="C310" s="192" t="s">
        <v>563</v>
      </c>
      <c r="D310" s="429">
        <v>2005</v>
      </c>
      <c r="E310" s="429">
        <v>367716</v>
      </c>
      <c r="F310" s="419" t="s">
        <v>568</v>
      </c>
      <c r="G310" s="111">
        <v>21.84</v>
      </c>
    </row>
    <row r="311" spans="2:7" ht="18" customHeight="1" thickBot="1">
      <c r="B311">
        <v>22</v>
      </c>
      <c r="C311" s="149" t="s">
        <v>584</v>
      </c>
      <c r="D311" s="428">
        <v>2004</v>
      </c>
      <c r="E311" s="428">
        <v>347582</v>
      </c>
      <c r="F311" s="423" t="s">
        <v>402</v>
      </c>
      <c r="G311" s="111">
        <v>21.8</v>
      </c>
    </row>
    <row r="312" spans="2:7" ht="18" customHeight="1" thickBot="1">
      <c r="B312">
        <v>23</v>
      </c>
      <c r="C312" s="149" t="s">
        <v>537</v>
      </c>
      <c r="D312" s="428">
        <v>2004</v>
      </c>
      <c r="E312" s="428">
        <v>337439</v>
      </c>
      <c r="F312" s="416" t="s">
        <v>533</v>
      </c>
      <c r="G312" s="111">
        <v>21.55</v>
      </c>
    </row>
    <row r="313" spans="2:7" ht="18" customHeight="1" thickBot="1">
      <c r="B313">
        <v>24</v>
      </c>
      <c r="C313" s="149" t="s">
        <v>484</v>
      </c>
      <c r="D313" s="428">
        <v>2004</v>
      </c>
      <c r="E313" s="428">
        <v>342449</v>
      </c>
      <c r="F313" s="416" t="s">
        <v>489</v>
      </c>
      <c r="G313" s="111">
        <v>21.37</v>
      </c>
    </row>
    <row r="314" spans="2:7" ht="18" customHeight="1" thickBot="1">
      <c r="B314">
        <v>25</v>
      </c>
      <c r="C314" s="149" t="s">
        <v>604</v>
      </c>
      <c r="D314" s="428">
        <v>2004</v>
      </c>
      <c r="E314" s="428">
        <v>365356</v>
      </c>
      <c r="F314" s="423" t="s">
        <v>603</v>
      </c>
      <c r="G314" s="111">
        <v>21.32</v>
      </c>
    </row>
    <row r="315" spans="2:7" ht="18" customHeight="1" thickBot="1">
      <c r="B315">
        <v>26</v>
      </c>
      <c r="C315" s="195" t="s">
        <v>467</v>
      </c>
      <c r="D315" s="430">
        <v>2005</v>
      </c>
      <c r="E315" s="430">
        <v>362808</v>
      </c>
      <c r="F315" s="422" t="s">
        <v>396</v>
      </c>
      <c r="G315" s="111">
        <v>21.27</v>
      </c>
    </row>
    <row r="316" spans="2:7" ht="18" customHeight="1" thickBot="1">
      <c r="B316">
        <v>27</v>
      </c>
      <c r="C316" s="149" t="s">
        <v>607</v>
      </c>
      <c r="D316" s="428">
        <v>2005</v>
      </c>
      <c r="E316" s="428">
        <v>365734</v>
      </c>
      <c r="F316" s="423" t="s">
        <v>603</v>
      </c>
      <c r="G316" s="111">
        <v>21.24</v>
      </c>
    </row>
    <row r="317" spans="2:7" ht="18" customHeight="1" thickBot="1">
      <c r="B317">
        <v>28</v>
      </c>
      <c r="C317" s="195" t="s">
        <v>462</v>
      </c>
      <c r="D317" s="430">
        <v>2005</v>
      </c>
      <c r="E317" s="430">
        <v>349117</v>
      </c>
      <c r="F317" s="422" t="s">
        <v>396</v>
      </c>
      <c r="G317" s="111">
        <v>20.4</v>
      </c>
    </row>
    <row r="318" spans="2:7" ht="18" customHeight="1" thickBot="1">
      <c r="B318">
        <v>29</v>
      </c>
      <c r="C318" s="195" t="s">
        <v>461</v>
      </c>
      <c r="D318" s="430">
        <v>2005</v>
      </c>
      <c r="E318" s="430">
        <v>348522</v>
      </c>
      <c r="F318" s="422" t="s">
        <v>396</v>
      </c>
      <c r="G318" s="111">
        <v>20.34</v>
      </c>
    </row>
    <row r="319" spans="2:7" ht="18" customHeight="1" thickBot="1">
      <c r="B319">
        <v>30</v>
      </c>
      <c r="C319" s="149" t="s">
        <v>543</v>
      </c>
      <c r="D319" s="428">
        <v>2004</v>
      </c>
      <c r="E319" s="428">
        <v>344628</v>
      </c>
      <c r="F319" s="416" t="s">
        <v>533</v>
      </c>
      <c r="G319" s="111">
        <v>20.25</v>
      </c>
    </row>
    <row r="320" spans="2:7" ht="18" customHeight="1" thickBot="1">
      <c r="B320">
        <v>31</v>
      </c>
      <c r="C320" s="195" t="s">
        <v>464</v>
      </c>
      <c r="D320" s="430">
        <v>2005</v>
      </c>
      <c r="E320" s="430">
        <v>361592</v>
      </c>
      <c r="F320" s="422" t="s">
        <v>396</v>
      </c>
      <c r="G320" s="111">
        <v>20.2</v>
      </c>
    </row>
    <row r="321" spans="2:7" ht="18" customHeight="1" thickBot="1">
      <c r="B321">
        <v>32</v>
      </c>
      <c r="C321" s="149" t="s">
        <v>613</v>
      </c>
      <c r="D321" s="428">
        <v>2005</v>
      </c>
      <c r="E321" s="428">
        <v>366560</v>
      </c>
      <c r="F321" s="423" t="s">
        <v>603</v>
      </c>
      <c r="G321" s="111">
        <v>19.62</v>
      </c>
    </row>
    <row r="322" spans="2:7" ht="18" customHeight="1" thickBot="1">
      <c r="B322">
        <v>33</v>
      </c>
      <c r="C322" s="194" t="s">
        <v>486</v>
      </c>
      <c r="D322" s="428">
        <v>2005</v>
      </c>
      <c r="E322" s="428">
        <v>357183</v>
      </c>
      <c r="F322" s="416" t="s">
        <v>489</v>
      </c>
      <c r="G322" s="111">
        <v>19.6</v>
      </c>
    </row>
    <row r="323" spans="2:7" ht="18" customHeight="1" thickBot="1">
      <c r="B323">
        <v>34</v>
      </c>
      <c r="C323" s="194" t="s">
        <v>487</v>
      </c>
      <c r="D323" s="428">
        <v>2005</v>
      </c>
      <c r="E323" s="428">
        <v>362837</v>
      </c>
      <c r="F323" s="416" t="s">
        <v>489</v>
      </c>
      <c r="G323" s="111">
        <v>19.52</v>
      </c>
    </row>
    <row r="324" spans="2:7" ht="18" customHeight="1" thickBot="1">
      <c r="B324">
        <v>35</v>
      </c>
      <c r="C324" s="149" t="s">
        <v>620</v>
      </c>
      <c r="D324" s="428">
        <v>2005</v>
      </c>
      <c r="E324" s="428"/>
      <c r="F324" s="423" t="s">
        <v>603</v>
      </c>
      <c r="G324" s="111">
        <v>19.47</v>
      </c>
    </row>
    <row r="325" spans="2:7" ht="18" customHeight="1" thickBot="1">
      <c r="B325">
        <v>36</v>
      </c>
      <c r="C325" s="149" t="s">
        <v>585</v>
      </c>
      <c r="D325" s="428">
        <v>2004</v>
      </c>
      <c r="E325" s="428">
        <v>365779</v>
      </c>
      <c r="F325" s="423" t="s">
        <v>402</v>
      </c>
      <c r="G325" s="111">
        <v>18.74</v>
      </c>
    </row>
    <row r="326" spans="2:7" ht="18" customHeight="1" thickBot="1">
      <c r="B326">
        <v>37</v>
      </c>
      <c r="C326" s="149" t="s">
        <v>561</v>
      </c>
      <c r="D326" s="428">
        <v>2005</v>
      </c>
      <c r="E326" s="428">
        <v>367717</v>
      </c>
      <c r="F326" s="423" t="s">
        <v>568</v>
      </c>
      <c r="G326" s="111">
        <v>18.7</v>
      </c>
    </row>
    <row r="327" spans="2:7" ht="18" customHeight="1" thickBot="1">
      <c r="B327">
        <v>38</v>
      </c>
      <c r="C327" s="149" t="s">
        <v>552</v>
      </c>
      <c r="D327" s="428">
        <v>2005</v>
      </c>
      <c r="E327" s="428">
        <v>367720</v>
      </c>
      <c r="F327" s="423" t="s">
        <v>568</v>
      </c>
      <c r="G327" s="111">
        <v>18.26</v>
      </c>
    </row>
    <row r="328" spans="2:7" ht="18" customHeight="1" thickBot="1">
      <c r="B328">
        <v>39</v>
      </c>
      <c r="C328" s="149" t="s">
        <v>542</v>
      </c>
      <c r="D328" s="428">
        <v>2004</v>
      </c>
      <c r="E328" s="428">
        <v>344638</v>
      </c>
      <c r="F328" s="416" t="s">
        <v>533</v>
      </c>
      <c r="G328" s="111">
        <v>18.22</v>
      </c>
    </row>
    <row r="329" spans="2:7" ht="18" customHeight="1" thickBot="1">
      <c r="B329">
        <v>40</v>
      </c>
      <c r="C329" s="149" t="s">
        <v>615</v>
      </c>
      <c r="D329" s="428">
        <v>2005</v>
      </c>
      <c r="E329" s="428">
        <v>367280</v>
      </c>
      <c r="F329" s="423" t="s">
        <v>603</v>
      </c>
      <c r="G329" s="111">
        <v>17.77</v>
      </c>
    </row>
    <row r="330" spans="2:7" ht="18" customHeight="1" thickBot="1">
      <c r="B330">
        <v>41</v>
      </c>
      <c r="C330" s="149" t="s">
        <v>551</v>
      </c>
      <c r="D330" s="428">
        <v>2005</v>
      </c>
      <c r="E330" s="428">
        <v>347955</v>
      </c>
      <c r="F330" s="423" t="s">
        <v>568</v>
      </c>
      <c r="G330" s="111">
        <v>17.27</v>
      </c>
    </row>
    <row r="331" spans="2:7" ht="18" customHeight="1" thickBot="1">
      <c r="B331">
        <v>42</v>
      </c>
      <c r="C331" s="149" t="s">
        <v>588</v>
      </c>
      <c r="D331" s="428">
        <v>2005</v>
      </c>
      <c r="E331" s="428">
        <v>356317</v>
      </c>
      <c r="F331" s="423" t="s">
        <v>402</v>
      </c>
      <c r="G331" s="111">
        <v>17.06</v>
      </c>
    </row>
    <row r="332" spans="2:7" ht="18" customHeight="1" thickBot="1">
      <c r="B332">
        <v>43</v>
      </c>
      <c r="C332" s="149" t="s">
        <v>586</v>
      </c>
      <c r="D332" s="428">
        <v>2005</v>
      </c>
      <c r="E332" s="428">
        <v>349315</v>
      </c>
      <c r="F332" s="423" t="s">
        <v>402</v>
      </c>
      <c r="G332" s="111">
        <v>16.73</v>
      </c>
    </row>
    <row r="333" spans="2:7" ht="18" customHeight="1" thickBot="1">
      <c r="B333">
        <v>44</v>
      </c>
      <c r="C333" s="149" t="s">
        <v>609</v>
      </c>
      <c r="D333" s="428">
        <v>2004</v>
      </c>
      <c r="E333" s="428">
        <v>363644</v>
      </c>
      <c r="F333" s="423" t="s">
        <v>603</v>
      </c>
      <c r="G333" s="111">
        <v>16.52</v>
      </c>
    </row>
    <row r="334" spans="2:7" ht="18" customHeight="1" thickBot="1">
      <c r="B334">
        <v>45</v>
      </c>
      <c r="C334" s="149" t="s">
        <v>549</v>
      </c>
      <c r="D334" s="428">
        <v>2004</v>
      </c>
      <c r="E334" s="428">
        <v>352551</v>
      </c>
      <c r="F334" s="416" t="s">
        <v>533</v>
      </c>
      <c r="G334" s="111">
        <v>16.26</v>
      </c>
    </row>
    <row r="335" spans="2:7" ht="18" customHeight="1" thickBot="1">
      <c r="B335">
        <v>46</v>
      </c>
      <c r="C335" s="149" t="s">
        <v>554</v>
      </c>
      <c r="D335" s="428">
        <v>2005</v>
      </c>
      <c r="E335" s="428">
        <v>367723</v>
      </c>
      <c r="F335" s="423" t="s">
        <v>568</v>
      </c>
      <c r="G335" s="111">
        <v>16.1</v>
      </c>
    </row>
    <row r="336" spans="2:7" ht="18" customHeight="1" thickBot="1">
      <c r="B336">
        <v>47</v>
      </c>
      <c r="C336" s="149" t="s">
        <v>544</v>
      </c>
      <c r="D336" s="428">
        <v>2004</v>
      </c>
      <c r="E336" s="428">
        <v>356583</v>
      </c>
      <c r="F336" s="416" t="s">
        <v>533</v>
      </c>
      <c r="G336" s="111">
        <v>16.02</v>
      </c>
    </row>
    <row r="337" spans="2:7" ht="18" customHeight="1" thickBot="1">
      <c r="B337">
        <v>48</v>
      </c>
      <c r="C337" s="149" t="s">
        <v>616</v>
      </c>
      <c r="D337" s="428">
        <v>2005</v>
      </c>
      <c r="E337" s="428">
        <v>367276</v>
      </c>
      <c r="F337" s="423" t="s">
        <v>603</v>
      </c>
      <c r="G337" s="111">
        <v>15.92</v>
      </c>
    </row>
    <row r="338" spans="2:7" ht="18" customHeight="1" thickBot="1">
      <c r="B338">
        <v>49</v>
      </c>
      <c r="C338" s="195" t="s">
        <v>463</v>
      </c>
      <c r="D338" s="430">
        <v>2005</v>
      </c>
      <c r="E338" s="430">
        <v>361591</v>
      </c>
      <c r="F338" s="422" t="s">
        <v>396</v>
      </c>
      <c r="G338" s="111">
        <v>15.87</v>
      </c>
    </row>
    <row r="339" spans="2:7" ht="18" customHeight="1" thickBot="1">
      <c r="B339">
        <v>50</v>
      </c>
      <c r="C339" s="149" t="s">
        <v>485</v>
      </c>
      <c r="D339" s="428">
        <v>2004</v>
      </c>
      <c r="E339" s="428">
        <v>348674</v>
      </c>
      <c r="F339" s="416" t="s">
        <v>489</v>
      </c>
      <c r="G339" s="111">
        <v>15.8</v>
      </c>
    </row>
    <row r="340" spans="2:7" ht="18" customHeight="1" thickBot="1">
      <c r="B340">
        <v>51</v>
      </c>
      <c r="C340" s="149" t="s">
        <v>587</v>
      </c>
      <c r="D340" s="428">
        <v>2005</v>
      </c>
      <c r="E340" s="428">
        <v>348463</v>
      </c>
      <c r="F340" s="423" t="s">
        <v>402</v>
      </c>
      <c r="G340" s="111">
        <v>15.72</v>
      </c>
    </row>
    <row r="341" spans="2:7" ht="18" customHeight="1" thickBot="1">
      <c r="B341">
        <v>52</v>
      </c>
      <c r="C341" s="149" t="s">
        <v>547</v>
      </c>
      <c r="D341" s="428">
        <v>2004</v>
      </c>
      <c r="E341" s="428">
        <v>344627</v>
      </c>
      <c r="F341" s="416" t="s">
        <v>533</v>
      </c>
      <c r="G341" s="111">
        <v>15.62</v>
      </c>
    </row>
    <row r="342" spans="2:7" ht="18" customHeight="1" thickBot="1">
      <c r="B342">
        <v>53</v>
      </c>
      <c r="C342" s="194" t="s">
        <v>488</v>
      </c>
      <c r="D342" s="428">
        <v>2005</v>
      </c>
      <c r="E342" s="428">
        <v>362838</v>
      </c>
      <c r="F342" s="416" t="s">
        <v>489</v>
      </c>
      <c r="G342" s="111">
        <v>15.45</v>
      </c>
    </row>
    <row r="343" spans="2:7" ht="18" customHeight="1" thickBot="1">
      <c r="B343">
        <v>54</v>
      </c>
      <c r="C343" s="432" t="s">
        <v>553</v>
      </c>
      <c r="D343" s="431">
        <v>2005</v>
      </c>
      <c r="E343" s="431">
        <v>367724</v>
      </c>
      <c r="F343" s="436" t="s">
        <v>568</v>
      </c>
      <c r="G343" s="220">
        <v>15.16</v>
      </c>
    </row>
    <row r="344" spans="2:7" ht="18" customHeight="1">
      <c r="B344">
        <v>55</v>
      </c>
      <c r="C344" s="193" t="s">
        <v>606</v>
      </c>
      <c r="D344" s="428">
        <v>2004</v>
      </c>
      <c r="E344" s="428">
        <v>357903</v>
      </c>
      <c r="F344" s="424" t="s">
        <v>603</v>
      </c>
      <c r="G344" s="111">
        <v>14.55</v>
      </c>
    </row>
    <row r="345" spans="2:7" ht="18" customHeight="1">
      <c r="B345">
        <v>56</v>
      </c>
      <c r="C345" s="193" t="s">
        <v>619</v>
      </c>
      <c r="D345" s="428">
        <v>2004</v>
      </c>
      <c r="E345" s="428">
        <v>368114</v>
      </c>
      <c r="F345" s="421" t="s">
        <v>603</v>
      </c>
      <c r="G345" s="111">
        <v>14.45</v>
      </c>
    </row>
    <row r="346" spans="2:7" ht="18" customHeight="1">
      <c r="B346">
        <v>57</v>
      </c>
      <c r="C346" s="193" t="s">
        <v>538</v>
      </c>
      <c r="D346" s="428">
        <v>2005</v>
      </c>
      <c r="E346" s="428">
        <v>351077</v>
      </c>
      <c r="F346" s="425" t="s">
        <v>533</v>
      </c>
      <c r="G346" s="111">
        <v>14.28</v>
      </c>
    </row>
    <row r="347" spans="2:7" ht="18" customHeight="1">
      <c r="B347">
        <v>58</v>
      </c>
      <c r="C347" s="193" t="s">
        <v>541</v>
      </c>
      <c r="D347" s="428">
        <v>2004</v>
      </c>
      <c r="E347" s="428">
        <v>344639</v>
      </c>
      <c r="F347" s="425" t="s">
        <v>533</v>
      </c>
      <c r="G347" s="111">
        <v>14.16</v>
      </c>
    </row>
    <row r="348" spans="2:7" ht="18" customHeight="1">
      <c r="B348">
        <v>59</v>
      </c>
      <c r="C348" s="197" t="s">
        <v>468</v>
      </c>
      <c r="D348" s="430">
        <v>2004</v>
      </c>
      <c r="E348" s="430">
        <v>352626</v>
      </c>
      <c r="F348" s="426" t="s">
        <v>396</v>
      </c>
      <c r="G348" s="111">
        <v>14.12</v>
      </c>
    </row>
    <row r="349" spans="2:7" ht="18" customHeight="1">
      <c r="B349">
        <v>60</v>
      </c>
      <c r="C349" s="197" t="s">
        <v>460</v>
      </c>
      <c r="D349" s="430">
        <v>2005</v>
      </c>
      <c r="E349" s="430">
        <v>363128</v>
      </c>
      <c r="F349" s="426" t="s">
        <v>396</v>
      </c>
      <c r="G349" s="111">
        <v>14.02</v>
      </c>
    </row>
    <row r="350" spans="2:7" ht="18" customHeight="1">
      <c r="B350">
        <v>61</v>
      </c>
      <c r="C350" s="216" t="s">
        <v>617</v>
      </c>
      <c r="D350" s="431">
        <v>2005</v>
      </c>
      <c r="E350" s="431"/>
      <c r="F350" s="427" t="s">
        <v>603</v>
      </c>
      <c r="G350" s="220">
        <v>13.85</v>
      </c>
    </row>
    <row r="351" spans="2:7" ht="18" customHeight="1">
      <c r="B351">
        <v>62</v>
      </c>
      <c r="C351" s="193" t="s">
        <v>545</v>
      </c>
      <c r="D351" s="428">
        <v>2005</v>
      </c>
      <c r="E351" s="428">
        <v>351078</v>
      </c>
      <c r="F351" s="425" t="s">
        <v>533</v>
      </c>
      <c r="G351" s="111">
        <v>13.63</v>
      </c>
    </row>
    <row r="352" spans="2:7" ht="18" customHeight="1">
      <c r="B352">
        <v>63</v>
      </c>
      <c r="C352" s="193" t="s">
        <v>548</v>
      </c>
      <c r="D352" s="428">
        <v>2004</v>
      </c>
      <c r="E352" s="428">
        <v>345272</v>
      </c>
      <c r="F352" s="425" t="s">
        <v>533</v>
      </c>
      <c r="G352" s="111">
        <v>13.08</v>
      </c>
    </row>
    <row r="353" spans="2:7" ht="18" customHeight="1">
      <c r="B353">
        <v>64</v>
      </c>
      <c r="C353" s="193" t="s">
        <v>608</v>
      </c>
      <c r="D353" s="428">
        <v>2005</v>
      </c>
      <c r="E353" s="428">
        <v>365735</v>
      </c>
      <c r="F353" s="421" t="s">
        <v>603</v>
      </c>
      <c r="G353" s="111">
        <v>13.03</v>
      </c>
    </row>
    <row r="354" spans="2:7" ht="18" customHeight="1">
      <c r="B354">
        <v>65</v>
      </c>
      <c r="C354" s="193" t="s">
        <v>535</v>
      </c>
      <c r="D354" s="428">
        <v>2004</v>
      </c>
      <c r="E354" s="428">
        <v>349666</v>
      </c>
      <c r="F354" s="425" t="s">
        <v>533</v>
      </c>
      <c r="G354" s="111">
        <v>12.97</v>
      </c>
    </row>
    <row r="355" spans="2:7" ht="18" customHeight="1">
      <c r="B355">
        <v>66</v>
      </c>
      <c r="C355" s="193" t="s">
        <v>556</v>
      </c>
      <c r="D355" s="428">
        <v>2005</v>
      </c>
      <c r="E355" s="428">
        <v>367721</v>
      </c>
      <c r="F355" s="421" t="s">
        <v>568</v>
      </c>
      <c r="G355" s="111">
        <v>12.78</v>
      </c>
    </row>
    <row r="356" spans="2:7" ht="18" customHeight="1">
      <c r="B356">
        <v>67</v>
      </c>
      <c r="C356" s="193" t="s">
        <v>550</v>
      </c>
      <c r="D356" s="428">
        <v>2005</v>
      </c>
      <c r="E356" s="428">
        <v>367725</v>
      </c>
      <c r="F356" s="421" t="s">
        <v>568</v>
      </c>
      <c r="G356" s="111">
        <v>12.26</v>
      </c>
    </row>
    <row r="357" spans="2:7" ht="18" customHeight="1">
      <c r="B357">
        <v>68</v>
      </c>
      <c r="C357" s="193" t="s">
        <v>536</v>
      </c>
      <c r="D357" s="428">
        <v>2005</v>
      </c>
      <c r="E357" s="428">
        <v>363828</v>
      </c>
      <c r="F357" s="425" t="s">
        <v>533</v>
      </c>
      <c r="G357" s="111">
        <v>12.17</v>
      </c>
    </row>
    <row r="358" spans="2:7" ht="18" customHeight="1">
      <c r="B358">
        <v>69</v>
      </c>
      <c r="C358" s="193" t="s">
        <v>614</v>
      </c>
      <c r="D358" s="428">
        <v>2005</v>
      </c>
      <c r="E358" s="428">
        <v>366555</v>
      </c>
      <c r="F358" s="421" t="s">
        <v>603</v>
      </c>
      <c r="G358" s="111">
        <v>12</v>
      </c>
    </row>
    <row r="359" spans="2:7" ht="18" customHeight="1">
      <c r="B359">
        <v>70</v>
      </c>
      <c r="C359" s="197" t="s">
        <v>466</v>
      </c>
      <c r="D359" s="430">
        <v>2005</v>
      </c>
      <c r="E359" s="430">
        <v>364772</v>
      </c>
      <c r="F359" s="426" t="s">
        <v>396</v>
      </c>
      <c r="G359" s="111">
        <v>11.7</v>
      </c>
    </row>
    <row r="360" spans="2:7" ht="18" customHeight="1">
      <c r="B360">
        <v>71</v>
      </c>
      <c r="C360" s="193" t="s">
        <v>589</v>
      </c>
      <c r="D360" s="428">
        <v>2005</v>
      </c>
      <c r="E360" s="428">
        <v>362689</v>
      </c>
      <c r="F360" s="421" t="s">
        <v>402</v>
      </c>
      <c r="G360" s="111">
        <v>11.16</v>
      </c>
    </row>
    <row r="361" spans="2:7" ht="18" customHeight="1">
      <c r="B361">
        <v>72</v>
      </c>
      <c r="C361" s="193" t="s">
        <v>618</v>
      </c>
      <c r="D361" s="428">
        <v>2005</v>
      </c>
      <c r="E361" s="428"/>
      <c r="F361" s="421" t="s">
        <v>603</v>
      </c>
      <c r="G361" s="111">
        <v>9.45</v>
      </c>
    </row>
    <row r="365" spans="2:4" ht="18" customHeight="1">
      <c r="B365" s="166"/>
      <c r="C365" s="166" t="s">
        <v>779</v>
      </c>
      <c r="D365" s="413"/>
    </row>
    <row r="366" ht="18" customHeight="1" thickBot="1"/>
    <row r="367" spans="2:4" ht="18" customHeight="1" thickBot="1">
      <c r="B367">
        <v>1</v>
      </c>
      <c r="C367" s="437" t="s">
        <v>603</v>
      </c>
      <c r="D367" s="412">
        <v>1760</v>
      </c>
    </row>
    <row r="368" spans="2:4" ht="18" customHeight="1">
      <c r="B368">
        <v>2</v>
      </c>
      <c r="C368" s="409" t="s">
        <v>533</v>
      </c>
      <c r="D368" s="412">
        <v>1755</v>
      </c>
    </row>
    <row r="369" spans="2:4" ht="18" customHeight="1">
      <c r="B369">
        <v>3</v>
      </c>
      <c r="C369" s="438" t="s">
        <v>568</v>
      </c>
      <c r="D369" s="412">
        <v>1620</v>
      </c>
    </row>
    <row r="370" spans="2:4" ht="18" customHeight="1">
      <c r="B370">
        <v>4</v>
      </c>
      <c r="C370" s="131" t="s">
        <v>402</v>
      </c>
      <c r="D370" s="412">
        <v>1270</v>
      </c>
    </row>
    <row r="371" spans="2:4" ht="18" customHeight="1">
      <c r="B371">
        <v>5</v>
      </c>
      <c r="C371" s="409" t="s">
        <v>396</v>
      </c>
      <c r="D371" s="412">
        <v>1225</v>
      </c>
    </row>
    <row r="372" spans="2:4" ht="18" customHeight="1">
      <c r="B372">
        <v>6</v>
      </c>
      <c r="C372" s="439" t="s">
        <v>489</v>
      </c>
      <c r="D372" s="411">
        <v>260</v>
      </c>
    </row>
    <row r="375" ht="18" customHeight="1" thickBot="1"/>
    <row r="376" spans="2:4" ht="18" customHeight="1" thickBot="1">
      <c r="B376">
        <v>1</v>
      </c>
      <c r="C376" s="437" t="s">
        <v>568</v>
      </c>
      <c r="D376" s="412">
        <v>2030</v>
      </c>
    </row>
    <row r="377" spans="2:4" ht="18" customHeight="1">
      <c r="B377">
        <v>2</v>
      </c>
      <c r="C377" s="438" t="s">
        <v>603</v>
      </c>
      <c r="D377" s="412">
        <v>2220</v>
      </c>
    </row>
    <row r="378" spans="2:4" ht="18" customHeight="1">
      <c r="B378">
        <v>3</v>
      </c>
      <c r="C378" s="409" t="s">
        <v>533</v>
      </c>
      <c r="D378" s="412">
        <v>2180</v>
      </c>
    </row>
    <row r="379" spans="2:4" ht="18" customHeight="1">
      <c r="B379">
        <v>4</v>
      </c>
      <c r="C379" s="131" t="s">
        <v>402</v>
      </c>
      <c r="D379" s="412">
        <v>1805</v>
      </c>
    </row>
    <row r="380" spans="2:4" ht="18" customHeight="1">
      <c r="B380">
        <v>5</v>
      </c>
      <c r="C380" s="409" t="s">
        <v>396</v>
      </c>
      <c r="D380" s="412">
        <v>1640</v>
      </c>
    </row>
    <row r="381" spans="2:4" ht="18" customHeight="1">
      <c r="B381">
        <v>6</v>
      </c>
      <c r="C381" s="439" t="s">
        <v>489</v>
      </c>
      <c r="D381" s="411">
        <v>905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9"/>
  <sheetViews>
    <sheetView zoomScalePageLayoutView="0" workbookViewId="0" topLeftCell="A124">
      <selection activeCell="G213" sqref="G213"/>
    </sheetView>
  </sheetViews>
  <sheetFormatPr defaultColWidth="9.140625" defaultRowHeight="15"/>
  <cols>
    <col min="2" max="2" width="35.00390625" style="0" bestFit="1" customWidth="1"/>
    <col min="4" max="4" width="8.28125" style="0" customWidth="1"/>
    <col min="5" max="5" width="20.8515625" style="384" customWidth="1"/>
    <col min="6" max="6" width="9.140625" style="9" customWidth="1"/>
  </cols>
  <sheetData>
    <row r="1" ht="15">
      <c r="B1" s="166" t="s">
        <v>780</v>
      </c>
    </row>
    <row r="3" ht="15">
      <c r="B3" s="166" t="s">
        <v>775</v>
      </c>
    </row>
    <row r="4" ht="15">
      <c r="B4" s="166"/>
    </row>
    <row r="5" spans="1:6" ht="15">
      <c r="A5">
        <v>1</v>
      </c>
      <c r="B5" s="448" t="s">
        <v>373</v>
      </c>
      <c r="C5" s="449">
        <v>2005</v>
      </c>
      <c r="D5" s="449">
        <v>367860</v>
      </c>
      <c r="E5" s="450" t="s">
        <v>570</v>
      </c>
      <c r="F5" s="111" t="s">
        <v>694</v>
      </c>
    </row>
    <row r="6" spans="1:6" ht="15.75">
      <c r="A6">
        <v>2</v>
      </c>
      <c r="B6" s="440" t="s">
        <v>704</v>
      </c>
      <c r="C6" s="441">
        <v>2004</v>
      </c>
      <c r="D6" s="442">
        <v>348326</v>
      </c>
      <c r="E6" s="443" t="s">
        <v>705</v>
      </c>
      <c r="F6" s="111" t="s">
        <v>706</v>
      </c>
    </row>
    <row r="7" spans="1:6" ht="15">
      <c r="A7">
        <v>3</v>
      </c>
      <c r="B7" s="451" t="s">
        <v>480</v>
      </c>
      <c r="C7" s="445">
        <v>2005</v>
      </c>
      <c r="D7" s="446">
        <v>365688</v>
      </c>
      <c r="E7" s="447" t="s">
        <v>481</v>
      </c>
      <c r="F7" s="111" t="s">
        <v>693</v>
      </c>
    </row>
    <row r="8" spans="1:6" ht="15">
      <c r="A8">
        <v>4</v>
      </c>
      <c r="B8" s="448" t="s">
        <v>522</v>
      </c>
      <c r="C8" s="449">
        <v>2005</v>
      </c>
      <c r="D8" s="449">
        <v>346513</v>
      </c>
      <c r="E8" s="453" t="s">
        <v>524</v>
      </c>
      <c r="F8" s="111" t="s">
        <v>680</v>
      </c>
    </row>
    <row r="9" spans="1:6" ht="15">
      <c r="A9">
        <v>5</v>
      </c>
      <c r="B9" s="456" t="s">
        <v>595</v>
      </c>
      <c r="C9" s="449">
        <v>2005</v>
      </c>
      <c r="D9" s="449">
        <v>348391</v>
      </c>
      <c r="E9" s="450" t="s">
        <v>596</v>
      </c>
      <c r="F9" s="111" t="s">
        <v>682</v>
      </c>
    </row>
    <row r="10" spans="1:6" ht="15">
      <c r="A10">
        <v>6</v>
      </c>
      <c r="B10" s="444" t="s">
        <v>478</v>
      </c>
      <c r="C10" s="445">
        <v>2005</v>
      </c>
      <c r="D10" s="446">
        <v>348842</v>
      </c>
      <c r="E10" s="447" t="s">
        <v>481</v>
      </c>
      <c r="F10" s="111" t="s">
        <v>692</v>
      </c>
    </row>
    <row r="11" spans="1:6" ht="15">
      <c r="A11">
        <v>7</v>
      </c>
      <c r="B11" s="444" t="s">
        <v>475</v>
      </c>
      <c r="C11" s="445">
        <v>2004</v>
      </c>
      <c r="D11" s="446">
        <v>343223</v>
      </c>
      <c r="E11" s="447" t="s">
        <v>481</v>
      </c>
      <c r="F11" s="111" t="s">
        <v>690</v>
      </c>
    </row>
    <row r="12" spans="1:6" ht="15">
      <c r="A12">
        <v>8</v>
      </c>
      <c r="B12" s="448" t="s">
        <v>378</v>
      </c>
      <c r="C12" s="449">
        <v>2004</v>
      </c>
      <c r="D12" s="449">
        <v>360254</v>
      </c>
      <c r="E12" s="450" t="s">
        <v>570</v>
      </c>
      <c r="F12" s="111" t="s">
        <v>696</v>
      </c>
    </row>
    <row r="13" spans="1:6" ht="15">
      <c r="A13">
        <v>9</v>
      </c>
      <c r="B13" s="448" t="s">
        <v>712</v>
      </c>
      <c r="C13" s="449">
        <v>2004</v>
      </c>
      <c r="D13" s="449">
        <v>366576</v>
      </c>
      <c r="E13" s="452" t="s">
        <v>710</v>
      </c>
      <c r="F13" s="111" t="s">
        <v>716</v>
      </c>
    </row>
    <row r="14" spans="1:6" ht="15">
      <c r="A14">
        <v>10</v>
      </c>
      <c r="B14" s="448" t="s">
        <v>377</v>
      </c>
      <c r="C14" s="449">
        <v>2004</v>
      </c>
      <c r="D14" s="449">
        <v>364136</v>
      </c>
      <c r="E14" s="450" t="s">
        <v>417</v>
      </c>
      <c r="F14" s="111" t="s">
        <v>700</v>
      </c>
    </row>
    <row r="15" spans="1:6" ht="15">
      <c r="A15">
        <v>11</v>
      </c>
      <c r="B15" s="454" t="s">
        <v>624</v>
      </c>
      <c r="C15" s="455">
        <v>2005</v>
      </c>
      <c r="D15" s="455">
        <v>368262</v>
      </c>
      <c r="E15" s="453" t="s">
        <v>381</v>
      </c>
      <c r="F15" s="111" t="s">
        <v>703</v>
      </c>
    </row>
    <row r="16" spans="1:6" ht="15">
      <c r="A16">
        <v>12</v>
      </c>
      <c r="B16" s="448" t="s">
        <v>374</v>
      </c>
      <c r="C16" s="449">
        <v>2005</v>
      </c>
      <c r="D16" s="449">
        <v>361364</v>
      </c>
      <c r="E16" s="450" t="s">
        <v>570</v>
      </c>
      <c r="F16" s="111" t="s">
        <v>695</v>
      </c>
    </row>
    <row r="17" spans="1:6" ht="15">
      <c r="A17">
        <v>13</v>
      </c>
      <c r="B17" s="454" t="s">
        <v>707</v>
      </c>
      <c r="C17" s="455">
        <v>2005</v>
      </c>
      <c r="D17" s="455">
        <v>366745</v>
      </c>
      <c r="E17" s="453" t="s">
        <v>708</v>
      </c>
      <c r="F17" s="111" t="s">
        <v>305</v>
      </c>
    </row>
    <row r="18" spans="1:6" ht="15">
      <c r="A18">
        <v>14</v>
      </c>
      <c r="B18" s="454" t="s">
        <v>372</v>
      </c>
      <c r="C18" s="455">
        <v>2005</v>
      </c>
      <c r="D18" s="455">
        <v>357348</v>
      </c>
      <c r="E18" s="453" t="s">
        <v>381</v>
      </c>
      <c r="F18" s="111" t="s">
        <v>667</v>
      </c>
    </row>
    <row r="19" spans="1:6" ht="15">
      <c r="A19">
        <v>15</v>
      </c>
      <c r="B19" s="448" t="s">
        <v>376</v>
      </c>
      <c r="C19" s="449">
        <v>2005</v>
      </c>
      <c r="D19" s="449">
        <v>360258</v>
      </c>
      <c r="E19" s="450" t="s">
        <v>570</v>
      </c>
      <c r="F19" s="111" t="s">
        <v>697</v>
      </c>
    </row>
    <row r="20" spans="1:6" ht="15">
      <c r="A20">
        <v>16</v>
      </c>
      <c r="B20" s="444" t="s">
        <v>476</v>
      </c>
      <c r="C20" s="445">
        <v>2004</v>
      </c>
      <c r="D20" s="446">
        <v>343224</v>
      </c>
      <c r="E20" s="447" t="s">
        <v>481</v>
      </c>
      <c r="F20" s="111" t="s">
        <v>306</v>
      </c>
    </row>
    <row r="21" spans="1:6" ht="15.75">
      <c r="A21">
        <v>17</v>
      </c>
      <c r="B21" s="440" t="s">
        <v>684</v>
      </c>
      <c r="C21" s="441">
        <v>2005</v>
      </c>
      <c r="D21" s="442">
        <v>348471</v>
      </c>
      <c r="E21" s="443" t="s">
        <v>685</v>
      </c>
      <c r="F21" s="111" t="s">
        <v>687</v>
      </c>
    </row>
    <row r="22" spans="1:6" ht="15">
      <c r="A22">
        <v>18</v>
      </c>
      <c r="B22" s="448" t="s">
        <v>569</v>
      </c>
      <c r="C22" s="449">
        <v>2005</v>
      </c>
      <c r="D22" s="449">
        <v>367866</v>
      </c>
      <c r="E22" s="450" t="s">
        <v>570</v>
      </c>
      <c r="F22" s="111" t="s">
        <v>698</v>
      </c>
    </row>
    <row r="23" spans="1:6" ht="15">
      <c r="A23">
        <v>19</v>
      </c>
      <c r="B23" s="448" t="s">
        <v>711</v>
      </c>
      <c r="C23" s="449">
        <v>2005</v>
      </c>
      <c r="D23" s="449">
        <v>366575</v>
      </c>
      <c r="E23" s="452" t="s">
        <v>710</v>
      </c>
      <c r="F23" s="111" t="s">
        <v>715</v>
      </c>
    </row>
    <row r="24" spans="1:6" ht="15">
      <c r="A24">
        <v>20</v>
      </c>
      <c r="B24" s="454" t="s">
        <v>709</v>
      </c>
      <c r="C24" s="455">
        <v>2004</v>
      </c>
      <c r="D24" s="455">
        <v>366566</v>
      </c>
      <c r="E24" s="453" t="s">
        <v>710</v>
      </c>
      <c r="F24" s="111" t="s">
        <v>714</v>
      </c>
    </row>
    <row r="25" spans="1:6" ht="15">
      <c r="A25">
        <v>21</v>
      </c>
      <c r="B25" s="448" t="s">
        <v>523</v>
      </c>
      <c r="C25" s="449">
        <v>2004</v>
      </c>
      <c r="D25" s="449">
        <v>349928</v>
      </c>
      <c r="E25" s="453" t="s">
        <v>524</v>
      </c>
      <c r="F25" s="111" t="s">
        <v>679</v>
      </c>
    </row>
    <row r="26" spans="1:6" ht="15">
      <c r="A26">
        <v>22</v>
      </c>
      <c r="B26" s="444" t="s">
        <v>477</v>
      </c>
      <c r="C26" s="445">
        <v>2005</v>
      </c>
      <c r="D26" s="458">
        <v>345183</v>
      </c>
      <c r="E26" s="447" t="s">
        <v>481</v>
      </c>
      <c r="F26" s="111" t="s">
        <v>691</v>
      </c>
    </row>
    <row r="27" spans="1:6" ht="15.75">
      <c r="A27">
        <v>23</v>
      </c>
      <c r="B27" s="440" t="s">
        <v>701</v>
      </c>
      <c r="C27" s="441">
        <v>2004</v>
      </c>
      <c r="D27" s="442">
        <v>363202</v>
      </c>
      <c r="E27" s="443" t="s">
        <v>417</v>
      </c>
      <c r="F27" s="111" t="s">
        <v>702</v>
      </c>
    </row>
    <row r="28" spans="1:6" ht="15">
      <c r="A28">
        <v>24</v>
      </c>
      <c r="B28" s="456" t="s">
        <v>370</v>
      </c>
      <c r="C28" s="449">
        <v>2004</v>
      </c>
      <c r="D28" s="457" t="s">
        <v>597</v>
      </c>
      <c r="E28" s="450" t="s">
        <v>596</v>
      </c>
      <c r="F28" s="111" t="s">
        <v>681</v>
      </c>
    </row>
    <row r="29" spans="1:6" ht="15">
      <c r="A29">
        <v>25</v>
      </c>
      <c r="B29" s="448" t="s">
        <v>713</v>
      </c>
      <c r="C29" s="449">
        <v>2005</v>
      </c>
      <c r="D29" s="449">
        <v>366573</v>
      </c>
      <c r="E29" s="452" t="s">
        <v>710</v>
      </c>
      <c r="F29" s="111" t="s">
        <v>717</v>
      </c>
    </row>
    <row r="30" spans="1:6" ht="15">
      <c r="A30">
        <v>26</v>
      </c>
      <c r="B30" s="456" t="s">
        <v>371</v>
      </c>
      <c r="C30" s="449">
        <v>2005</v>
      </c>
      <c r="D30" s="461">
        <v>368072</v>
      </c>
      <c r="E30" s="450" t="s">
        <v>596</v>
      </c>
      <c r="F30" s="111" t="s">
        <v>683</v>
      </c>
    </row>
    <row r="31" spans="1:6" ht="15">
      <c r="A31">
        <v>27</v>
      </c>
      <c r="B31" s="448" t="s">
        <v>369</v>
      </c>
      <c r="C31" s="449">
        <v>2004</v>
      </c>
      <c r="D31" s="449">
        <v>357554</v>
      </c>
      <c r="E31" s="453" t="s">
        <v>524</v>
      </c>
      <c r="F31" s="111" t="s">
        <v>678</v>
      </c>
    </row>
    <row r="32" spans="1:6" ht="15.75">
      <c r="A32">
        <v>28</v>
      </c>
      <c r="B32" s="440" t="s">
        <v>686</v>
      </c>
      <c r="C32" s="441">
        <v>2005</v>
      </c>
      <c r="D32" s="442">
        <v>356181</v>
      </c>
      <c r="E32" s="443" t="s">
        <v>685</v>
      </c>
      <c r="F32" s="111" t="s">
        <v>688</v>
      </c>
    </row>
    <row r="33" spans="1:6" ht="15">
      <c r="A33">
        <v>29</v>
      </c>
      <c r="B33" s="448" t="s">
        <v>416</v>
      </c>
      <c r="C33" s="449">
        <v>2004</v>
      </c>
      <c r="D33" s="449">
        <v>363209</v>
      </c>
      <c r="E33" s="450" t="s">
        <v>417</v>
      </c>
      <c r="F33" s="111" t="s">
        <v>699</v>
      </c>
    </row>
    <row r="34" spans="1:6" ht="15">
      <c r="A34">
        <v>30</v>
      </c>
      <c r="B34" s="459" t="s">
        <v>474</v>
      </c>
      <c r="C34" s="445">
        <v>2004</v>
      </c>
      <c r="D34" s="460">
        <v>340545</v>
      </c>
      <c r="E34" s="447" t="s">
        <v>481</v>
      </c>
      <c r="F34" s="111" t="s">
        <v>689</v>
      </c>
    </row>
    <row r="37" ht="15">
      <c r="B37" s="149" t="s">
        <v>783</v>
      </c>
    </row>
    <row r="39" spans="1:6" ht="15">
      <c r="A39">
        <v>1</v>
      </c>
      <c r="B39" s="444" t="s">
        <v>473</v>
      </c>
      <c r="C39" s="445">
        <v>2004</v>
      </c>
      <c r="D39" s="446">
        <v>339369</v>
      </c>
      <c r="E39" s="447" t="s">
        <v>481</v>
      </c>
      <c r="F39" s="111">
        <v>10.2</v>
      </c>
    </row>
    <row r="40" spans="1:6" ht="15">
      <c r="A40">
        <v>2</v>
      </c>
      <c r="B40" s="444" t="s">
        <v>472</v>
      </c>
      <c r="C40" s="445">
        <v>2004</v>
      </c>
      <c r="D40" s="446">
        <v>337892</v>
      </c>
      <c r="E40" s="447" t="s">
        <v>481</v>
      </c>
      <c r="F40" s="111">
        <v>10.5</v>
      </c>
    </row>
    <row r="41" spans="1:6" ht="15">
      <c r="A41">
        <v>3</v>
      </c>
      <c r="B41" s="448" t="s">
        <v>375</v>
      </c>
      <c r="C41" s="449">
        <v>2004</v>
      </c>
      <c r="D41" s="449">
        <v>361549</v>
      </c>
      <c r="E41" s="450" t="s">
        <v>570</v>
      </c>
      <c r="F41" s="111">
        <v>10.6</v>
      </c>
    </row>
    <row r="42" spans="1:6" ht="15">
      <c r="A42">
        <v>4</v>
      </c>
      <c r="B42" s="444" t="s">
        <v>479</v>
      </c>
      <c r="C42" s="445">
        <v>2005</v>
      </c>
      <c r="D42" s="446">
        <v>351903</v>
      </c>
      <c r="E42" s="447" t="s">
        <v>481</v>
      </c>
      <c r="F42" s="111">
        <v>11</v>
      </c>
    </row>
    <row r="44" ht="15">
      <c r="B44" s="149" t="s">
        <v>784</v>
      </c>
    </row>
    <row r="46" spans="1:6" ht="15">
      <c r="A46">
        <v>1</v>
      </c>
      <c r="B46" s="444" t="s">
        <v>473</v>
      </c>
      <c r="C46" s="445">
        <v>2004</v>
      </c>
      <c r="D46" s="446">
        <v>339369</v>
      </c>
      <c r="E46" s="447" t="s">
        <v>481</v>
      </c>
      <c r="F46" s="111">
        <v>1.4</v>
      </c>
    </row>
    <row r="47" spans="1:6" ht="15">
      <c r="A47">
        <v>2</v>
      </c>
      <c r="B47" s="448" t="s">
        <v>375</v>
      </c>
      <c r="C47" s="449">
        <v>2004</v>
      </c>
      <c r="D47" s="449">
        <v>361549</v>
      </c>
      <c r="E47" s="450" t="s">
        <v>570</v>
      </c>
      <c r="F47" s="111">
        <v>1.35</v>
      </c>
    </row>
    <row r="48" spans="1:6" ht="15">
      <c r="A48">
        <v>3</v>
      </c>
      <c r="B48" s="444" t="s">
        <v>479</v>
      </c>
      <c r="C48" s="445">
        <v>2005</v>
      </c>
      <c r="D48" s="446">
        <v>351903</v>
      </c>
      <c r="E48" s="447" t="s">
        <v>481</v>
      </c>
      <c r="F48" s="111">
        <v>1.35</v>
      </c>
    </row>
    <row r="49" spans="1:6" ht="15">
      <c r="A49">
        <v>4</v>
      </c>
      <c r="B49" s="448" t="s">
        <v>373</v>
      </c>
      <c r="C49" s="449">
        <v>2005</v>
      </c>
      <c r="D49" s="449">
        <v>367860</v>
      </c>
      <c r="E49" s="450" t="s">
        <v>570</v>
      </c>
      <c r="F49" s="111">
        <v>1.3</v>
      </c>
    </row>
    <row r="50" spans="1:6" ht="15">
      <c r="A50">
        <v>5</v>
      </c>
      <c r="B50" s="444" t="s">
        <v>478</v>
      </c>
      <c r="C50" s="445">
        <v>2005</v>
      </c>
      <c r="D50" s="446">
        <v>348842</v>
      </c>
      <c r="E50" s="447" t="s">
        <v>481</v>
      </c>
      <c r="F50" s="111">
        <v>1.3</v>
      </c>
    </row>
    <row r="51" spans="1:6" ht="15">
      <c r="A51">
        <v>6</v>
      </c>
      <c r="B51" s="444" t="s">
        <v>472</v>
      </c>
      <c r="C51" s="445">
        <v>2004</v>
      </c>
      <c r="D51" s="446">
        <v>337892</v>
      </c>
      <c r="E51" s="447" t="s">
        <v>481</v>
      </c>
      <c r="F51" s="111">
        <v>1.2</v>
      </c>
    </row>
    <row r="52" spans="1:6" ht="15">
      <c r="A52">
        <v>7</v>
      </c>
      <c r="B52" s="451" t="s">
        <v>480</v>
      </c>
      <c r="C52" s="445">
        <v>2005</v>
      </c>
      <c r="D52" s="446">
        <v>365688</v>
      </c>
      <c r="E52" s="447" t="s">
        <v>481</v>
      </c>
      <c r="F52" s="111">
        <v>1.2</v>
      </c>
    </row>
    <row r="53" spans="1:6" ht="15.75">
      <c r="A53">
        <v>8</v>
      </c>
      <c r="B53" s="440" t="s">
        <v>684</v>
      </c>
      <c r="C53" s="441">
        <v>2005</v>
      </c>
      <c r="D53" s="442">
        <v>348471</v>
      </c>
      <c r="E53" s="443" t="s">
        <v>685</v>
      </c>
      <c r="F53" s="111">
        <v>1.2</v>
      </c>
    </row>
    <row r="54" spans="1:6" ht="15">
      <c r="A54">
        <v>9</v>
      </c>
      <c r="B54" s="444" t="s">
        <v>476</v>
      </c>
      <c r="C54" s="445">
        <v>2004</v>
      </c>
      <c r="D54" s="446">
        <v>343224</v>
      </c>
      <c r="E54" s="447" t="s">
        <v>481</v>
      </c>
      <c r="F54" s="111">
        <v>1.2</v>
      </c>
    </row>
    <row r="55" spans="1:6" ht="15">
      <c r="A55">
        <v>10</v>
      </c>
      <c r="B55" s="456" t="s">
        <v>370</v>
      </c>
      <c r="C55" s="449">
        <v>2004</v>
      </c>
      <c r="D55" s="457" t="s">
        <v>597</v>
      </c>
      <c r="E55" s="450" t="s">
        <v>596</v>
      </c>
      <c r="F55" s="111">
        <v>1.2</v>
      </c>
    </row>
    <row r="56" spans="1:6" ht="15">
      <c r="A56">
        <v>11</v>
      </c>
      <c r="B56" s="448" t="s">
        <v>369</v>
      </c>
      <c r="C56" s="449">
        <v>2004</v>
      </c>
      <c r="D56" s="449">
        <v>357554</v>
      </c>
      <c r="E56" s="453" t="s">
        <v>524</v>
      </c>
      <c r="F56" s="111">
        <v>1.2</v>
      </c>
    </row>
    <row r="57" spans="1:6" ht="15.75">
      <c r="A57">
        <v>12</v>
      </c>
      <c r="B57" s="440" t="s">
        <v>704</v>
      </c>
      <c r="C57" s="441">
        <v>2004</v>
      </c>
      <c r="D57" s="442">
        <v>348326</v>
      </c>
      <c r="E57" s="443" t="s">
        <v>705</v>
      </c>
      <c r="F57" s="111">
        <v>1.1</v>
      </c>
    </row>
    <row r="58" spans="1:6" ht="15">
      <c r="A58">
        <v>13</v>
      </c>
      <c r="B58" s="444" t="s">
        <v>475</v>
      </c>
      <c r="C58" s="445">
        <v>2004</v>
      </c>
      <c r="D58" s="446">
        <v>343223</v>
      </c>
      <c r="E58" s="447" t="s">
        <v>481</v>
      </c>
      <c r="F58" s="111">
        <v>1.1</v>
      </c>
    </row>
    <row r="59" spans="1:6" ht="15">
      <c r="A59">
        <v>14</v>
      </c>
      <c r="B59" s="448" t="s">
        <v>712</v>
      </c>
      <c r="C59" s="449">
        <v>2004</v>
      </c>
      <c r="D59" s="449">
        <v>366576</v>
      </c>
      <c r="E59" s="452" t="s">
        <v>710</v>
      </c>
      <c r="F59" s="111">
        <v>1.1</v>
      </c>
    </row>
    <row r="60" spans="1:6" ht="15">
      <c r="A60">
        <v>15</v>
      </c>
      <c r="B60" s="448" t="s">
        <v>378</v>
      </c>
      <c r="C60" s="449">
        <v>2004</v>
      </c>
      <c r="D60" s="449">
        <v>360254</v>
      </c>
      <c r="E60" s="450" t="s">
        <v>570</v>
      </c>
      <c r="F60" s="111">
        <v>1.1</v>
      </c>
    </row>
    <row r="61" spans="1:6" ht="15">
      <c r="A61">
        <v>16</v>
      </c>
      <c r="B61" s="448" t="s">
        <v>377</v>
      </c>
      <c r="C61" s="449">
        <v>2004</v>
      </c>
      <c r="D61" s="449">
        <v>364136</v>
      </c>
      <c r="E61" s="450" t="s">
        <v>417</v>
      </c>
      <c r="F61" s="111">
        <v>1.1</v>
      </c>
    </row>
    <row r="62" spans="1:6" ht="15">
      <c r="A62">
        <v>17</v>
      </c>
      <c r="B62" s="448" t="s">
        <v>711</v>
      </c>
      <c r="C62" s="449">
        <v>2005</v>
      </c>
      <c r="D62" s="449">
        <v>366575</v>
      </c>
      <c r="E62" s="452" t="s">
        <v>710</v>
      </c>
      <c r="F62" s="111">
        <v>1.1</v>
      </c>
    </row>
    <row r="63" spans="1:6" ht="15">
      <c r="A63">
        <v>18</v>
      </c>
      <c r="B63" s="448" t="s">
        <v>376</v>
      </c>
      <c r="C63" s="449">
        <v>2005</v>
      </c>
      <c r="D63" s="449">
        <v>360258</v>
      </c>
      <c r="E63" s="450" t="s">
        <v>570</v>
      </c>
      <c r="F63" s="111">
        <v>1.1</v>
      </c>
    </row>
    <row r="64" spans="1:6" ht="15">
      <c r="A64">
        <v>19</v>
      </c>
      <c r="B64" s="448" t="s">
        <v>569</v>
      </c>
      <c r="C64" s="449">
        <v>2005</v>
      </c>
      <c r="D64" s="449">
        <v>367866</v>
      </c>
      <c r="E64" s="450" t="s">
        <v>570</v>
      </c>
      <c r="F64" s="111">
        <v>1.1</v>
      </c>
    </row>
    <row r="65" spans="1:6" ht="15">
      <c r="A65">
        <v>20</v>
      </c>
      <c r="B65" s="454" t="s">
        <v>707</v>
      </c>
      <c r="C65" s="455">
        <v>2005</v>
      </c>
      <c r="D65" s="455">
        <v>366745</v>
      </c>
      <c r="E65" s="453" t="s">
        <v>708</v>
      </c>
      <c r="F65" s="111">
        <v>1.1</v>
      </c>
    </row>
    <row r="66" spans="1:6" ht="15">
      <c r="A66">
        <v>21</v>
      </c>
      <c r="B66" s="444" t="s">
        <v>477</v>
      </c>
      <c r="C66" s="445">
        <v>2005</v>
      </c>
      <c r="D66" s="458">
        <v>345183</v>
      </c>
      <c r="E66" s="447" t="s">
        <v>481</v>
      </c>
      <c r="F66" s="111">
        <v>1.1</v>
      </c>
    </row>
    <row r="67" spans="1:6" ht="15">
      <c r="A67">
        <v>22</v>
      </c>
      <c r="B67" s="448" t="s">
        <v>713</v>
      </c>
      <c r="C67" s="449">
        <v>2005</v>
      </c>
      <c r="D67" s="449">
        <v>366573</v>
      </c>
      <c r="E67" s="452" t="s">
        <v>710</v>
      </c>
      <c r="F67" s="111">
        <v>1.1</v>
      </c>
    </row>
    <row r="68" spans="1:6" ht="15">
      <c r="A68">
        <v>23</v>
      </c>
      <c r="B68" s="454" t="s">
        <v>624</v>
      </c>
      <c r="C68" s="455">
        <v>2005</v>
      </c>
      <c r="D68" s="455">
        <v>368262</v>
      </c>
      <c r="E68" s="453" t="s">
        <v>381</v>
      </c>
      <c r="F68" s="111">
        <v>1</v>
      </c>
    </row>
    <row r="69" spans="1:6" ht="15.75">
      <c r="A69">
        <v>24</v>
      </c>
      <c r="B69" s="440" t="s">
        <v>701</v>
      </c>
      <c r="C69" s="441">
        <v>2004</v>
      </c>
      <c r="D69" s="442">
        <v>363202</v>
      </c>
      <c r="E69" s="443" t="s">
        <v>417</v>
      </c>
      <c r="F69" s="111">
        <v>1</v>
      </c>
    </row>
    <row r="70" spans="1:6" ht="15">
      <c r="A70">
        <v>25</v>
      </c>
      <c r="B70" s="454" t="s">
        <v>709</v>
      </c>
      <c r="C70" s="455">
        <v>2004</v>
      </c>
      <c r="D70" s="455">
        <v>366566</v>
      </c>
      <c r="E70" s="453" t="s">
        <v>710</v>
      </c>
      <c r="F70" s="111">
        <v>1</v>
      </c>
    </row>
    <row r="71" spans="1:6" ht="15">
      <c r="A71">
        <v>26</v>
      </c>
      <c r="B71" s="448" t="s">
        <v>523</v>
      </c>
      <c r="C71" s="449">
        <v>2004</v>
      </c>
      <c r="D71" s="449">
        <v>349928</v>
      </c>
      <c r="E71" s="453" t="s">
        <v>524</v>
      </c>
      <c r="F71" s="111">
        <v>1</v>
      </c>
    </row>
    <row r="72" spans="1:6" ht="15">
      <c r="A72">
        <v>27</v>
      </c>
      <c r="B72" s="459" t="s">
        <v>474</v>
      </c>
      <c r="C72" s="445">
        <v>2004</v>
      </c>
      <c r="D72" s="460">
        <v>340545</v>
      </c>
      <c r="E72" s="447" t="s">
        <v>481</v>
      </c>
      <c r="F72" s="111">
        <v>1</v>
      </c>
    </row>
    <row r="73" spans="1:6" ht="15">
      <c r="A73">
        <v>28</v>
      </c>
      <c r="B73" s="448" t="s">
        <v>416</v>
      </c>
      <c r="C73" s="449">
        <v>2004</v>
      </c>
      <c r="D73" s="449">
        <v>363209</v>
      </c>
      <c r="E73" s="450" t="s">
        <v>417</v>
      </c>
      <c r="F73" s="111">
        <v>1</v>
      </c>
    </row>
    <row r="74" spans="1:6" ht="15">
      <c r="A74">
        <v>29</v>
      </c>
      <c r="B74" s="448" t="s">
        <v>522</v>
      </c>
      <c r="C74" s="449">
        <v>2005</v>
      </c>
      <c r="D74" s="449">
        <v>346513</v>
      </c>
      <c r="E74" s="453" t="s">
        <v>524</v>
      </c>
      <c r="F74" s="111">
        <v>1</v>
      </c>
    </row>
    <row r="77" ht="15">
      <c r="B77" s="149" t="s">
        <v>785</v>
      </c>
    </row>
    <row r="80" spans="1:6" ht="15">
      <c r="A80">
        <v>1</v>
      </c>
      <c r="B80" s="444" t="s">
        <v>473</v>
      </c>
      <c r="C80" s="445">
        <v>2004</v>
      </c>
      <c r="D80" s="446">
        <v>339369</v>
      </c>
      <c r="E80" s="447" t="s">
        <v>481</v>
      </c>
      <c r="F80" s="111">
        <v>8</v>
      </c>
    </row>
    <row r="81" spans="1:6" ht="15">
      <c r="A81">
        <v>2</v>
      </c>
      <c r="B81" s="448" t="s">
        <v>373</v>
      </c>
      <c r="C81" s="449">
        <v>2005</v>
      </c>
      <c r="D81" s="449">
        <v>367860</v>
      </c>
      <c r="E81" s="450" t="s">
        <v>570</v>
      </c>
      <c r="F81" s="111">
        <v>9.67</v>
      </c>
    </row>
    <row r="82" spans="1:6" ht="15">
      <c r="A82">
        <v>3</v>
      </c>
      <c r="B82" s="448" t="s">
        <v>375</v>
      </c>
      <c r="C82" s="449">
        <v>2004</v>
      </c>
      <c r="D82" s="449">
        <v>361549</v>
      </c>
      <c r="E82" s="450" t="s">
        <v>570</v>
      </c>
      <c r="F82" s="111">
        <v>7.15</v>
      </c>
    </row>
    <row r="83" spans="1:6" ht="15">
      <c r="A83">
        <v>4</v>
      </c>
      <c r="B83" s="444" t="s">
        <v>479</v>
      </c>
      <c r="C83" s="445">
        <v>2005</v>
      </c>
      <c r="D83" s="446">
        <v>351903</v>
      </c>
      <c r="E83" s="447" t="s">
        <v>481</v>
      </c>
      <c r="F83" s="111">
        <v>7.26</v>
      </c>
    </row>
    <row r="84" spans="1:6" ht="15">
      <c r="A84">
        <v>5</v>
      </c>
      <c r="B84" s="444" t="s">
        <v>472</v>
      </c>
      <c r="C84" s="445">
        <v>2004</v>
      </c>
      <c r="D84" s="446">
        <v>337892</v>
      </c>
      <c r="E84" s="447" t="s">
        <v>481</v>
      </c>
      <c r="F84" s="111">
        <v>7.71</v>
      </c>
    </row>
    <row r="85" spans="1:6" ht="15">
      <c r="A85">
        <v>6</v>
      </c>
      <c r="B85" s="444" t="s">
        <v>478</v>
      </c>
      <c r="C85" s="445">
        <v>2005</v>
      </c>
      <c r="D85" s="446">
        <v>348842</v>
      </c>
      <c r="E85" s="447" t="s">
        <v>481</v>
      </c>
      <c r="F85" s="111">
        <v>6.6</v>
      </c>
    </row>
    <row r="86" spans="1:6" ht="15">
      <c r="A86">
        <v>6</v>
      </c>
      <c r="B86" s="451" t="s">
        <v>480</v>
      </c>
      <c r="C86" s="445">
        <v>2005</v>
      </c>
      <c r="D86" s="446">
        <v>365688</v>
      </c>
      <c r="E86" s="447" t="s">
        <v>481</v>
      </c>
      <c r="F86" s="111">
        <v>6.6</v>
      </c>
    </row>
    <row r="87" spans="1:6" ht="15.75">
      <c r="A87">
        <v>8</v>
      </c>
      <c r="B87" s="440" t="s">
        <v>704</v>
      </c>
      <c r="C87" s="441">
        <v>2004</v>
      </c>
      <c r="D87" s="442">
        <v>348326</v>
      </c>
      <c r="E87" s="443" t="s">
        <v>705</v>
      </c>
      <c r="F87" s="111">
        <v>6.51</v>
      </c>
    </row>
    <row r="88" spans="1:6" ht="15">
      <c r="A88">
        <v>9</v>
      </c>
      <c r="B88" s="444" t="s">
        <v>475</v>
      </c>
      <c r="C88" s="445">
        <v>2004</v>
      </c>
      <c r="D88" s="446">
        <v>343223</v>
      </c>
      <c r="E88" s="447" t="s">
        <v>481</v>
      </c>
      <c r="F88" s="111">
        <v>7.03</v>
      </c>
    </row>
    <row r="89" spans="1:6" ht="15">
      <c r="A89">
        <v>10</v>
      </c>
      <c r="B89" s="448" t="s">
        <v>712</v>
      </c>
      <c r="C89" s="449">
        <v>2004</v>
      </c>
      <c r="D89" s="449">
        <v>366576</v>
      </c>
      <c r="E89" s="452" t="s">
        <v>710</v>
      </c>
      <c r="F89" s="111">
        <v>8.12</v>
      </c>
    </row>
    <row r="90" spans="1:6" ht="15.75">
      <c r="A90">
        <v>11</v>
      </c>
      <c r="B90" s="440" t="s">
        <v>684</v>
      </c>
      <c r="C90" s="441">
        <v>2005</v>
      </c>
      <c r="D90" s="442">
        <v>348471</v>
      </c>
      <c r="E90" s="443" t="s">
        <v>685</v>
      </c>
      <c r="F90" s="111">
        <v>6.02</v>
      </c>
    </row>
    <row r="91" spans="1:6" ht="15">
      <c r="A91">
        <v>12</v>
      </c>
      <c r="B91" s="448" t="s">
        <v>378</v>
      </c>
      <c r="C91" s="449">
        <v>2004</v>
      </c>
      <c r="D91" s="449">
        <v>360254</v>
      </c>
      <c r="E91" s="450" t="s">
        <v>570</v>
      </c>
      <c r="F91" s="111">
        <v>5.42</v>
      </c>
    </row>
    <row r="92" spans="1:6" ht="15">
      <c r="A92">
        <v>13</v>
      </c>
      <c r="B92" s="448" t="s">
        <v>377</v>
      </c>
      <c r="C92" s="449">
        <v>2004</v>
      </c>
      <c r="D92" s="449">
        <v>364136</v>
      </c>
      <c r="E92" s="450" t="s">
        <v>417</v>
      </c>
      <c r="F92" s="111">
        <v>5.75</v>
      </c>
    </row>
    <row r="93" spans="1:6" ht="15">
      <c r="A93">
        <v>14</v>
      </c>
      <c r="B93" s="448" t="s">
        <v>711</v>
      </c>
      <c r="C93" s="449">
        <v>2005</v>
      </c>
      <c r="D93" s="449">
        <v>366575</v>
      </c>
      <c r="E93" s="452" t="s">
        <v>710</v>
      </c>
      <c r="F93" s="111">
        <v>6.06</v>
      </c>
    </row>
    <row r="94" spans="1:6" ht="15">
      <c r="A94">
        <v>15</v>
      </c>
      <c r="B94" s="448" t="s">
        <v>376</v>
      </c>
      <c r="C94" s="449">
        <v>2005</v>
      </c>
      <c r="D94" s="449">
        <v>360258</v>
      </c>
      <c r="E94" s="450" t="s">
        <v>570</v>
      </c>
      <c r="F94" s="111">
        <v>5.7</v>
      </c>
    </row>
    <row r="95" spans="1:6" ht="15">
      <c r="A95">
        <v>16</v>
      </c>
      <c r="B95" s="444" t="s">
        <v>476</v>
      </c>
      <c r="C95" s="445">
        <v>2004</v>
      </c>
      <c r="D95" s="446">
        <v>343224</v>
      </c>
      <c r="E95" s="447" t="s">
        <v>481</v>
      </c>
      <c r="F95" s="111">
        <v>4.81</v>
      </c>
    </row>
    <row r="96" spans="1:6" ht="15">
      <c r="A96">
        <v>17</v>
      </c>
      <c r="B96" s="448" t="s">
        <v>569</v>
      </c>
      <c r="C96" s="449">
        <v>2005</v>
      </c>
      <c r="D96" s="449">
        <v>367866</v>
      </c>
      <c r="E96" s="450" t="s">
        <v>570</v>
      </c>
      <c r="F96" s="111">
        <v>5.03</v>
      </c>
    </row>
    <row r="97" spans="1:6" ht="15">
      <c r="A97">
        <v>18</v>
      </c>
      <c r="B97" s="448" t="s">
        <v>522</v>
      </c>
      <c r="C97" s="449">
        <v>2005</v>
      </c>
      <c r="D97" s="449">
        <v>346513</v>
      </c>
      <c r="E97" s="453" t="s">
        <v>524</v>
      </c>
      <c r="F97" s="111">
        <v>6.8</v>
      </c>
    </row>
    <row r="98" spans="1:6" ht="15">
      <c r="A98">
        <v>19</v>
      </c>
      <c r="B98" s="454" t="s">
        <v>707</v>
      </c>
      <c r="C98" s="455">
        <v>2005</v>
      </c>
      <c r="D98" s="455">
        <v>366745</v>
      </c>
      <c r="E98" s="453" t="s">
        <v>708</v>
      </c>
      <c r="F98" s="111">
        <v>4.21</v>
      </c>
    </row>
    <row r="99" spans="1:6" ht="15">
      <c r="A99">
        <v>20</v>
      </c>
      <c r="B99" s="454" t="s">
        <v>624</v>
      </c>
      <c r="C99" s="455">
        <v>2005</v>
      </c>
      <c r="D99" s="455">
        <v>368262</v>
      </c>
      <c r="E99" s="453" t="s">
        <v>381</v>
      </c>
      <c r="F99" s="111">
        <v>5.76</v>
      </c>
    </row>
    <row r="100" spans="1:6" ht="15">
      <c r="A100">
        <v>21</v>
      </c>
      <c r="B100" s="456" t="s">
        <v>370</v>
      </c>
      <c r="C100" s="449">
        <v>2004</v>
      </c>
      <c r="D100" s="457" t="s">
        <v>597</v>
      </c>
      <c r="E100" s="450" t="s">
        <v>596</v>
      </c>
      <c r="F100" s="111">
        <v>6.22</v>
      </c>
    </row>
    <row r="101" spans="1:6" ht="15.75">
      <c r="A101">
        <v>22</v>
      </c>
      <c r="B101" s="440" t="s">
        <v>701</v>
      </c>
      <c r="C101" s="441">
        <v>2004</v>
      </c>
      <c r="D101" s="442">
        <v>363202</v>
      </c>
      <c r="E101" s="443" t="s">
        <v>417</v>
      </c>
      <c r="F101" s="111">
        <v>7.54</v>
      </c>
    </row>
    <row r="102" spans="1:6" ht="15">
      <c r="A102">
        <v>23</v>
      </c>
      <c r="B102" s="454" t="s">
        <v>709</v>
      </c>
      <c r="C102" s="455">
        <v>2004</v>
      </c>
      <c r="D102" s="455">
        <v>366566</v>
      </c>
      <c r="E102" s="453" t="s">
        <v>710</v>
      </c>
      <c r="F102" s="111">
        <v>6.5</v>
      </c>
    </row>
    <row r="103" spans="1:6" ht="15">
      <c r="A103">
        <v>24</v>
      </c>
      <c r="B103" s="448" t="s">
        <v>374</v>
      </c>
      <c r="C103" s="449">
        <v>2005</v>
      </c>
      <c r="D103" s="449">
        <v>361364</v>
      </c>
      <c r="E103" s="450" t="s">
        <v>570</v>
      </c>
      <c r="F103" s="111">
        <v>6.67</v>
      </c>
    </row>
    <row r="104" spans="1:6" ht="15">
      <c r="A104">
        <v>25</v>
      </c>
      <c r="B104" s="448" t="s">
        <v>523</v>
      </c>
      <c r="C104" s="449">
        <v>2004</v>
      </c>
      <c r="D104" s="449">
        <v>349928</v>
      </c>
      <c r="E104" s="453" t="s">
        <v>524</v>
      </c>
      <c r="F104" s="111">
        <v>6.82</v>
      </c>
    </row>
    <row r="105" spans="1:6" ht="15">
      <c r="A105">
        <v>26</v>
      </c>
      <c r="B105" s="444" t="s">
        <v>477</v>
      </c>
      <c r="C105" s="445">
        <v>2005</v>
      </c>
      <c r="D105" s="458">
        <v>345183</v>
      </c>
      <c r="E105" s="447" t="s">
        <v>481</v>
      </c>
      <c r="F105" s="111">
        <v>5.4</v>
      </c>
    </row>
    <row r="106" spans="1:6" ht="15">
      <c r="A106">
        <v>27</v>
      </c>
      <c r="B106" s="456" t="s">
        <v>595</v>
      </c>
      <c r="C106" s="449">
        <v>2005</v>
      </c>
      <c r="D106" s="449">
        <v>348391</v>
      </c>
      <c r="E106" s="450" t="s">
        <v>596</v>
      </c>
      <c r="F106" s="111">
        <v>5.19</v>
      </c>
    </row>
    <row r="107" spans="1:6" ht="15">
      <c r="A107">
        <v>28</v>
      </c>
      <c r="B107" s="448" t="s">
        <v>369</v>
      </c>
      <c r="C107" s="449">
        <v>2004</v>
      </c>
      <c r="D107" s="449">
        <v>357554</v>
      </c>
      <c r="E107" s="453" t="s">
        <v>524</v>
      </c>
      <c r="F107" s="111">
        <v>5.27</v>
      </c>
    </row>
    <row r="108" spans="1:6" ht="15">
      <c r="A108">
        <v>29</v>
      </c>
      <c r="B108" s="454" t="s">
        <v>372</v>
      </c>
      <c r="C108" s="455">
        <v>2005</v>
      </c>
      <c r="D108" s="455">
        <v>357348</v>
      </c>
      <c r="E108" s="453" t="s">
        <v>381</v>
      </c>
      <c r="F108" s="111">
        <v>5.08</v>
      </c>
    </row>
    <row r="109" spans="1:6" ht="15">
      <c r="A109">
        <v>30</v>
      </c>
      <c r="B109" s="448" t="s">
        <v>713</v>
      </c>
      <c r="C109" s="449">
        <v>2005</v>
      </c>
      <c r="D109" s="449">
        <v>366573</v>
      </c>
      <c r="E109" s="452" t="s">
        <v>710</v>
      </c>
      <c r="F109" s="111">
        <v>4.7</v>
      </c>
    </row>
    <row r="110" spans="1:6" ht="15">
      <c r="A110">
        <v>31</v>
      </c>
      <c r="B110" s="459" t="s">
        <v>474</v>
      </c>
      <c r="C110" s="445">
        <v>2004</v>
      </c>
      <c r="D110" s="460">
        <v>340545</v>
      </c>
      <c r="E110" s="447" t="s">
        <v>481</v>
      </c>
      <c r="F110" s="111">
        <v>5.98</v>
      </c>
    </row>
    <row r="111" spans="1:6" ht="15">
      <c r="A111">
        <v>32</v>
      </c>
      <c r="B111" s="448" t="s">
        <v>416</v>
      </c>
      <c r="C111" s="449">
        <v>2004</v>
      </c>
      <c r="D111" s="449">
        <v>363209</v>
      </c>
      <c r="E111" s="450" t="s">
        <v>417</v>
      </c>
      <c r="F111" s="111">
        <v>4.98</v>
      </c>
    </row>
    <row r="112" spans="1:6" ht="15">
      <c r="A112">
        <v>33</v>
      </c>
      <c r="B112" s="448" t="s">
        <v>521</v>
      </c>
      <c r="C112" s="449">
        <v>2005</v>
      </c>
      <c r="D112" s="449">
        <v>349933</v>
      </c>
      <c r="E112" s="453" t="s">
        <v>524</v>
      </c>
      <c r="F112" s="111">
        <v>6.92</v>
      </c>
    </row>
    <row r="113" spans="1:6" ht="15">
      <c r="A113">
        <v>34</v>
      </c>
      <c r="B113" s="456" t="s">
        <v>371</v>
      </c>
      <c r="C113" s="449">
        <v>2005</v>
      </c>
      <c r="D113" s="461">
        <v>368072</v>
      </c>
      <c r="E113" s="450" t="s">
        <v>596</v>
      </c>
      <c r="F113" s="111">
        <v>4.98</v>
      </c>
    </row>
    <row r="114" spans="1:6" ht="15.75">
      <c r="A114">
        <v>35</v>
      </c>
      <c r="B114" s="440" t="s">
        <v>686</v>
      </c>
      <c r="C114" s="441">
        <v>2005</v>
      </c>
      <c r="D114" s="442">
        <v>356181</v>
      </c>
      <c r="E114" s="443" t="s">
        <v>685</v>
      </c>
      <c r="F114" s="111">
        <v>4.34</v>
      </c>
    </row>
    <row r="119" ht="15">
      <c r="B119" s="166" t="s">
        <v>797</v>
      </c>
    </row>
    <row r="121" spans="2:3" ht="15">
      <c r="B121" s="182" t="s">
        <v>481</v>
      </c>
      <c r="C121" s="482">
        <v>1255</v>
      </c>
    </row>
    <row r="122" spans="2:3" ht="15">
      <c r="B122" s="173" t="s">
        <v>524</v>
      </c>
      <c r="C122" s="143">
        <v>310</v>
      </c>
    </row>
    <row r="123" spans="2:3" ht="15">
      <c r="B123" s="185" t="s">
        <v>570</v>
      </c>
      <c r="C123" s="143">
        <v>800</v>
      </c>
    </row>
    <row r="126" spans="2:6" s="490" customFormat="1" ht="18.75">
      <c r="B126" s="490" t="s">
        <v>790</v>
      </c>
      <c r="F126" s="491"/>
    </row>
    <row r="127" spans="5:6" s="166" customFormat="1" ht="15">
      <c r="E127" s="413"/>
      <c r="F127" s="478"/>
    </row>
    <row r="128" spans="2:6" s="166" customFormat="1" ht="16.5" customHeight="1">
      <c r="B128" s="166" t="s">
        <v>791</v>
      </c>
      <c r="E128" s="413"/>
      <c r="F128" s="478"/>
    </row>
    <row r="129" spans="5:6" s="166" customFormat="1" ht="15">
      <c r="E129" s="413"/>
      <c r="F129" s="478"/>
    </row>
    <row r="130" ht="15.75" thickBot="1"/>
    <row r="131" spans="2:6" ht="15">
      <c r="B131" s="397" t="s">
        <v>732</v>
      </c>
      <c r="C131" s="463">
        <v>2005</v>
      </c>
      <c r="D131" s="464">
        <v>363628</v>
      </c>
      <c r="E131" s="465" t="s">
        <v>736</v>
      </c>
      <c r="F131" s="479">
        <v>8.3</v>
      </c>
    </row>
    <row r="132" spans="2:6" ht="15">
      <c r="B132" s="402" t="s">
        <v>525</v>
      </c>
      <c r="C132" s="145">
        <v>2004</v>
      </c>
      <c r="D132" s="145">
        <v>355779</v>
      </c>
      <c r="E132" s="318" t="s">
        <v>524</v>
      </c>
      <c r="F132" s="480">
        <v>8.5</v>
      </c>
    </row>
    <row r="133" spans="2:6" ht="15">
      <c r="B133" s="402" t="s">
        <v>383</v>
      </c>
      <c r="C133" s="145">
        <v>2005</v>
      </c>
      <c r="D133" s="154">
        <v>352829</v>
      </c>
      <c r="E133" s="319" t="s">
        <v>417</v>
      </c>
      <c r="F133" s="480"/>
    </row>
    <row r="134" spans="2:6" ht="15">
      <c r="B134" s="402" t="s">
        <v>384</v>
      </c>
      <c r="C134" s="145">
        <v>2004</v>
      </c>
      <c r="D134" s="154">
        <v>352930</v>
      </c>
      <c r="E134" s="319" t="s">
        <v>417</v>
      </c>
      <c r="F134" s="480"/>
    </row>
    <row r="135" spans="2:6" ht="15">
      <c r="B135" s="466" t="s">
        <v>380</v>
      </c>
      <c r="C135" s="321">
        <v>2004</v>
      </c>
      <c r="D135" s="321">
        <v>341690</v>
      </c>
      <c r="E135" s="320" t="s">
        <v>381</v>
      </c>
      <c r="F135" s="480">
        <v>8.8</v>
      </c>
    </row>
    <row r="136" spans="2:6" ht="15">
      <c r="B136" s="402" t="s">
        <v>387</v>
      </c>
      <c r="C136" s="145">
        <v>2004</v>
      </c>
      <c r="D136" s="154">
        <v>363204</v>
      </c>
      <c r="E136" s="319" t="s">
        <v>417</v>
      </c>
      <c r="F136" s="480">
        <v>8.9</v>
      </c>
    </row>
    <row r="137" spans="2:6" ht="15">
      <c r="B137" s="402" t="s">
        <v>748</v>
      </c>
      <c r="C137" s="145">
        <v>2004</v>
      </c>
      <c r="D137" s="154">
        <v>351934</v>
      </c>
      <c r="E137" s="208" t="s">
        <v>746</v>
      </c>
      <c r="F137" s="480"/>
    </row>
    <row r="138" spans="2:6" ht="15">
      <c r="B138" s="466" t="s">
        <v>622</v>
      </c>
      <c r="C138" s="321">
        <v>2005</v>
      </c>
      <c r="D138" s="321">
        <v>368261</v>
      </c>
      <c r="E138" s="320" t="s">
        <v>381</v>
      </c>
      <c r="F138" s="480">
        <v>9.1</v>
      </c>
    </row>
    <row r="139" spans="2:6" ht="15">
      <c r="B139" s="467" t="s">
        <v>483</v>
      </c>
      <c r="C139" s="322">
        <v>2005</v>
      </c>
      <c r="D139" s="326">
        <v>361094</v>
      </c>
      <c r="E139" s="323" t="s">
        <v>481</v>
      </c>
      <c r="F139" s="480">
        <v>8.9</v>
      </c>
    </row>
    <row r="140" spans="2:6" ht="15">
      <c r="B140" s="402" t="s">
        <v>382</v>
      </c>
      <c r="C140" s="145">
        <v>2004</v>
      </c>
      <c r="D140" s="154">
        <v>352923</v>
      </c>
      <c r="E140" s="318" t="s">
        <v>524</v>
      </c>
      <c r="F140" s="480">
        <v>9.1</v>
      </c>
    </row>
    <row r="141" spans="2:6" ht="15">
      <c r="B141" s="402" t="s">
        <v>747</v>
      </c>
      <c r="C141" s="145">
        <v>2005</v>
      </c>
      <c r="D141" s="154">
        <v>351929</v>
      </c>
      <c r="E141" s="208" t="s">
        <v>746</v>
      </c>
      <c r="F141" s="480"/>
    </row>
    <row r="142" spans="2:6" ht="15">
      <c r="B142" s="466" t="s">
        <v>393</v>
      </c>
      <c r="C142" s="321">
        <v>2005</v>
      </c>
      <c r="D142" s="321">
        <v>357344</v>
      </c>
      <c r="E142" s="320" t="s">
        <v>381</v>
      </c>
      <c r="F142" s="480">
        <v>9</v>
      </c>
    </row>
    <row r="143" spans="2:6" ht="15">
      <c r="B143" s="402" t="s">
        <v>731</v>
      </c>
      <c r="C143" s="145">
        <v>2005</v>
      </c>
      <c r="D143" s="154">
        <v>363631</v>
      </c>
      <c r="E143" s="208" t="s">
        <v>736</v>
      </c>
      <c r="F143" s="480">
        <v>9.1</v>
      </c>
    </row>
    <row r="144" spans="2:6" ht="15">
      <c r="B144" s="402" t="s">
        <v>737</v>
      </c>
      <c r="C144" s="145">
        <v>2005</v>
      </c>
      <c r="D144" s="154">
        <v>351686</v>
      </c>
      <c r="E144" s="208" t="s">
        <v>739</v>
      </c>
      <c r="F144" s="480">
        <v>9.3</v>
      </c>
    </row>
    <row r="145" spans="2:6" ht="15">
      <c r="B145" s="402" t="s">
        <v>386</v>
      </c>
      <c r="C145" s="145">
        <v>2004</v>
      </c>
      <c r="D145" s="154">
        <v>361427</v>
      </c>
      <c r="E145" s="318" t="s">
        <v>524</v>
      </c>
      <c r="F145" s="480">
        <v>9.4</v>
      </c>
    </row>
    <row r="146" spans="2:6" ht="15">
      <c r="B146" s="402" t="s">
        <v>385</v>
      </c>
      <c r="C146" s="145">
        <v>2005</v>
      </c>
      <c r="D146" s="154">
        <v>347872</v>
      </c>
      <c r="E146" s="318" t="s">
        <v>524</v>
      </c>
      <c r="F146" s="480">
        <v>9.4</v>
      </c>
    </row>
    <row r="147" spans="2:6" ht="15">
      <c r="B147" s="402" t="s">
        <v>388</v>
      </c>
      <c r="C147" s="145">
        <v>2004</v>
      </c>
      <c r="D147" s="154">
        <v>346511</v>
      </c>
      <c r="E147" s="318" t="s">
        <v>524</v>
      </c>
      <c r="F147" s="480">
        <v>9.9</v>
      </c>
    </row>
    <row r="148" spans="2:6" ht="15">
      <c r="B148" s="468" t="s">
        <v>379</v>
      </c>
      <c r="C148" s="322">
        <v>2004</v>
      </c>
      <c r="D148" s="322">
        <v>351899</v>
      </c>
      <c r="E148" s="323" t="s">
        <v>481</v>
      </c>
      <c r="F148" s="480">
        <v>9.6</v>
      </c>
    </row>
    <row r="149" spans="2:6" ht="15">
      <c r="B149" s="402" t="s">
        <v>419</v>
      </c>
      <c r="C149" s="145">
        <v>2004</v>
      </c>
      <c r="D149" s="154">
        <v>355882</v>
      </c>
      <c r="E149" s="319" t="s">
        <v>417</v>
      </c>
      <c r="F149" s="480">
        <v>9.6</v>
      </c>
    </row>
    <row r="150" spans="2:6" ht="15">
      <c r="B150" s="469" t="s">
        <v>728</v>
      </c>
      <c r="C150" s="171">
        <v>2004</v>
      </c>
      <c r="D150" s="171">
        <v>358774</v>
      </c>
      <c r="E150" s="209" t="s">
        <v>736</v>
      </c>
      <c r="F150" s="480">
        <v>9</v>
      </c>
    </row>
    <row r="151" spans="2:6" ht="15">
      <c r="B151" s="402" t="s">
        <v>738</v>
      </c>
      <c r="C151" s="145">
        <v>2005</v>
      </c>
      <c r="D151" s="154">
        <v>351685</v>
      </c>
      <c r="E151" s="208" t="s">
        <v>739</v>
      </c>
      <c r="F151" s="480">
        <v>9.1</v>
      </c>
    </row>
    <row r="152" spans="2:6" ht="15">
      <c r="B152" s="470" t="s">
        <v>646</v>
      </c>
      <c r="C152" s="326">
        <v>2005</v>
      </c>
      <c r="D152" s="462">
        <v>354176</v>
      </c>
      <c r="E152" s="323" t="s">
        <v>481</v>
      </c>
      <c r="F152" s="480">
        <v>9.7</v>
      </c>
    </row>
    <row r="153" spans="2:6" ht="15">
      <c r="B153" s="402" t="s">
        <v>734</v>
      </c>
      <c r="C153" s="145">
        <v>2004</v>
      </c>
      <c r="D153" s="154">
        <v>366737</v>
      </c>
      <c r="E153" s="208" t="s">
        <v>736</v>
      </c>
      <c r="F153" s="480">
        <v>9.5</v>
      </c>
    </row>
    <row r="154" spans="2:6" ht="15">
      <c r="B154" s="402" t="s">
        <v>420</v>
      </c>
      <c r="C154" s="145">
        <v>2004</v>
      </c>
      <c r="D154" s="154">
        <v>360900</v>
      </c>
      <c r="E154" s="319" t="s">
        <v>417</v>
      </c>
      <c r="F154" s="480">
        <v>9.5</v>
      </c>
    </row>
    <row r="155" spans="2:6" ht="15">
      <c r="B155" s="471" t="s">
        <v>723</v>
      </c>
      <c r="C155" s="324">
        <v>2005</v>
      </c>
      <c r="D155" s="324">
        <v>366567</v>
      </c>
      <c r="E155" s="325" t="s">
        <v>708</v>
      </c>
      <c r="F155" s="480">
        <v>9.5</v>
      </c>
    </row>
    <row r="156" spans="2:6" ht="15">
      <c r="B156" s="402" t="s">
        <v>749</v>
      </c>
      <c r="C156" s="145">
        <v>2004</v>
      </c>
      <c r="D156" s="154">
        <v>363629</v>
      </c>
      <c r="E156" s="208" t="s">
        <v>736</v>
      </c>
      <c r="F156" s="480"/>
    </row>
    <row r="157" spans="2:6" ht="15">
      <c r="B157" s="402" t="s">
        <v>389</v>
      </c>
      <c r="C157" s="145">
        <v>2004</v>
      </c>
      <c r="D157" s="154">
        <v>359536</v>
      </c>
      <c r="E157" s="319" t="s">
        <v>417</v>
      </c>
      <c r="F157" s="480"/>
    </row>
    <row r="158" spans="2:6" ht="15">
      <c r="B158" s="402" t="s">
        <v>745</v>
      </c>
      <c r="C158" s="145">
        <v>2005</v>
      </c>
      <c r="D158" s="154">
        <v>351930</v>
      </c>
      <c r="E158" s="208" t="s">
        <v>746</v>
      </c>
      <c r="F158" s="480"/>
    </row>
    <row r="159" spans="2:6" ht="15">
      <c r="B159" s="471" t="s">
        <v>721</v>
      </c>
      <c r="C159" s="324">
        <v>2004</v>
      </c>
      <c r="D159" s="324">
        <v>360256</v>
      </c>
      <c r="E159" s="325" t="s">
        <v>719</v>
      </c>
      <c r="F159" s="480">
        <v>9.6</v>
      </c>
    </row>
    <row r="160" spans="2:6" ht="15">
      <c r="B160" s="472" t="s">
        <v>594</v>
      </c>
      <c r="C160" s="145">
        <v>2004</v>
      </c>
      <c r="D160" s="145">
        <v>349909</v>
      </c>
      <c r="E160" s="473" t="s">
        <v>593</v>
      </c>
      <c r="F160" s="480">
        <v>9.7</v>
      </c>
    </row>
    <row r="161" spans="2:6" ht="15">
      <c r="B161" s="467" t="s">
        <v>648</v>
      </c>
      <c r="C161" s="322">
        <v>2005</v>
      </c>
      <c r="D161" s="322">
        <v>365675</v>
      </c>
      <c r="E161" s="323" t="s">
        <v>481</v>
      </c>
      <c r="F161" s="480">
        <v>9.6</v>
      </c>
    </row>
    <row r="162" spans="2:6" ht="15">
      <c r="B162" s="469" t="s">
        <v>727</v>
      </c>
      <c r="C162" s="171">
        <v>2004</v>
      </c>
      <c r="D162" s="171">
        <v>358773</v>
      </c>
      <c r="E162" s="209" t="s">
        <v>736</v>
      </c>
      <c r="F162" s="480">
        <v>9.6</v>
      </c>
    </row>
    <row r="163" spans="2:6" ht="15">
      <c r="B163" s="402" t="s">
        <v>735</v>
      </c>
      <c r="C163" s="145">
        <v>2005</v>
      </c>
      <c r="D163" s="154">
        <v>348470</v>
      </c>
      <c r="E163" s="208" t="s">
        <v>736</v>
      </c>
      <c r="F163" s="480">
        <v>10</v>
      </c>
    </row>
    <row r="164" spans="2:6" ht="15">
      <c r="B164" s="471" t="s">
        <v>718</v>
      </c>
      <c r="C164" s="324">
        <v>2005</v>
      </c>
      <c r="D164" s="324">
        <v>361550</v>
      </c>
      <c r="E164" s="325" t="s">
        <v>719</v>
      </c>
      <c r="F164" s="480">
        <v>9.6</v>
      </c>
    </row>
    <row r="165" spans="2:6" ht="15">
      <c r="B165" s="471" t="s">
        <v>720</v>
      </c>
      <c r="C165" s="324">
        <v>2004</v>
      </c>
      <c r="D165" s="324">
        <v>367858</v>
      </c>
      <c r="E165" s="325" t="s">
        <v>719</v>
      </c>
      <c r="F165" s="480">
        <v>9.9</v>
      </c>
    </row>
    <row r="166" spans="2:6" ht="15">
      <c r="B166" s="402" t="s">
        <v>526</v>
      </c>
      <c r="C166" s="145">
        <v>2004</v>
      </c>
      <c r="D166" s="145">
        <v>365856</v>
      </c>
      <c r="E166" s="318" t="s">
        <v>524</v>
      </c>
      <c r="F166" s="480">
        <v>9.8</v>
      </c>
    </row>
    <row r="167" spans="2:6" ht="15">
      <c r="B167" s="402" t="s">
        <v>390</v>
      </c>
      <c r="C167" s="145">
        <v>2004</v>
      </c>
      <c r="D167" s="154">
        <v>359537</v>
      </c>
      <c r="E167" s="319" t="s">
        <v>417</v>
      </c>
      <c r="F167" s="480">
        <v>9.8</v>
      </c>
    </row>
    <row r="168" spans="2:6" ht="15">
      <c r="B168" s="471" t="s">
        <v>722</v>
      </c>
      <c r="C168" s="324">
        <v>2005</v>
      </c>
      <c r="D168" s="324">
        <v>367861</v>
      </c>
      <c r="E168" s="325" t="s">
        <v>719</v>
      </c>
      <c r="F168" s="480">
        <v>9.5</v>
      </c>
    </row>
    <row r="169" spans="2:6" ht="15">
      <c r="B169" s="467" t="s">
        <v>647</v>
      </c>
      <c r="C169" s="322">
        <v>2005</v>
      </c>
      <c r="D169" s="326">
        <v>361093</v>
      </c>
      <c r="E169" s="323" t="s">
        <v>481</v>
      </c>
      <c r="F169" s="480">
        <v>9.5</v>
      </c>
    </row>
    <row r="170" spans="2:6" ht="15">
      <c r="B170" s="402" t="s">
        <v>418</v>
      </c>
      <c r="C170" s="145">
        <v>2004</v>
      </c>
      <c r="D170" s="154">
        <v>363648</v>
      </c>
      <c r="E170" s="319" t="s">
        <v>417</v>
      </c>
      <c r="F170" s="480"/>
    </row>
    <row r="171" spans="2:6" ht="15">
      <c r="B171" s="402" t="s">
        <v>730</v>
      </c>
      <c r="C171" s="145">
        <v>2004</v>
      </c>
      <c r="D171" s="171">
        <v>363622</v>
      </c>
      <c r="E171" s="208" t="s">
        <v>736</v>
      </c>
      <c r="F171" s="480">
        <v>9.9</v>
      </c>
    </row>
    <row r="172" spans="2:6" ht="15">
      <c r="B172" s="402" t="s">
        <v>391</v>
      </c>
      <c r="C172" s="145">
        <v>2004</v>
      </c>
      <c r="D172" s="154">
        <v>363200</v>
      </c>
      <c r="E172" s="319" t="s">
        <v>417</v>
      </c>
      <c r="F172" s="480">
        <v>10.9</v>
      </c>
    </row>
    <row r="173" spans="2:6" ht="15">
      <c r="B173" s="468" t="s">
        <v>482</v>
      </c>
      <c r="C173" s="322">
        <v>2005</v>
      </c>
      <c r="D173" s="322">
        <v>351904</v>
      </c>
      <c r="E173" s="323" t="s">
        <v>481</v>
      </c>
      <c r="F173" s="480">
        <v>10.3</v>
      </c>
    </row>
    <row r="174" spans="2:6" ht="15">
      <c r="B174" s="402" t="s">
        <v>733</v>
      </c>
      <c r="C174" s="145">
        <v>2004</v>
      </c>
      <c r="D174" s="154">
        <v>363624</v>
      </c>
      <c r="E174" s="208" t="s">
        <v>736</v>
      </c>
      <c r="F174" s="480">
        <v>10.9</v>
      </c>
    </row>
    <row r="175" spans="2:6" ht="15">
      <c r="B175" s="474" t="s">
        <v>750</v>
      </c>
      <c r="C175" s="145">
        <v>2004</v>
      </c>
      <c r="D175" s="154">
        <v>356189</v>
      </c>
      <c r="E175" s="475" t="s">
        <v>736</v>
      </c>
      <c r="F175" s="480"/>
    </row>
    <row r="176" spans="2:6" ht="15">
      <c r="B176" s="469" t="s">
        <v>729</v>
      </c>
      <c r="C176" s="171">
        <v>2004</v>
      </c>
      <c r="D176" s="171">
        <v>356199</v>
      </c>
      <c r="E176" s="209" t="s">
        <v>736</v>
      </c>
      <c r="F176" s="480">
        <v>10.2</v>
      </c>
    </row>
    <row r="177" spans="2:6" ht="15">
      <c r="B177" s="471" t="s">
        <v>725</v>
      </c>
      <c r="C177" s="324">
        <v>2005</v>
      </c>
      <c r="D177" s="324">
        <v>366585</v>
      </c>
      <c r="E177" s="325" t="s">
        <v>708</v>
      </c>
      <c r="F177" s="480">
        <v>10.2</v>
      </c>
    </row>
    <row r="178" spans="2:6" ht="15">
      <c r="B178" s="402" t="s">
        <v>742</v>
      </c>
      <c r="C178" s="145">
        <v>2004</v>
      </c>
      <c r="D178" s="154">
        <v>353028</v>
      </c>
      <c r="E178" s="208" t="s">
        <v>743</v>
      </c>
      <c r="F178" s="480"/>
    </row>
    <row r="179" spans="2:6" ht="15">
      <c r="B179" s="471" t="s">
        <v>724</v>
      </c>
      <c r="C179" s="324">
        <v>2005</v>
      </c>
      <c r="D179" s="324">
        <v>366569</v>
      </c>
      <c r="E179" s="325" t="s">
        <v>708</v>
      </c>
      <c r="F179" s="480">
        <v>9.8</v>
      </c>
    </row>
    <row r="180" spans="2:6" ht="15">
      <c r="B180" s="469" t="s">
        <v>726</v>
      </c>
      <c r="C180" s="171">
        <v>2004</v>
      </c>
      <c r="D180" s="172">
        <v>350150</v>
      </c>
      <c r="E180" s="209" t="s">
        <v>736</v>
      </c>
      <c r="F180" s="480">
        <v>10.6</v>
      </c>
    </row>
    <row r="181" spans="2:6" ht="15">
      <c r="B181" s="472" t="s">
        <v>592</v>
      </c>
      <c r="C181" s="145">
        <v>2004</v>
      </c>
      <c r="D181" s="145">
        <v>362661</v>
      </c>
      <c r="E181" s="473" t="s">
        <v>593</v>
      </c>
      <c r="F181" s="480">
        <v>10.8</v>
      </c>
    </row>
    <row r="182" spans="2:6" ht="15">
      <c r="B182" s="402" t="s">
        <v>392</v>
      </c>
      <c r="C182" s="145">
        <v>2004</v>
      </c>
      <c r="D182" s="154">
        <v>363206</v>
      </c>
      <c r="E182" s="319" t="s">
        <v>417</v>
      </c>
      <c r="F182" s="480">
        <v>10.7</v>
      </c>
    </row>
    <row r="183" spans="2:6" ht="15">
      <c r="B183" s="474" t="s">
        <v>752</v>
      </c>
      <c r="C183" s="145">
        <v>2004</v>
      </c>
      <c r="D183" s="154">
        <v>356185</v>
      </c>
      <c r="E183" s="475" t="s">
        <v>736</v>
      </c>
      <c r="F183" s="480"/>
    </row>
    <row r="184" spans="2:6" ht="15">
      <c r="B184" s="466" t="s">
        <v>623</v>
      </c>
      <c r="C184" s="321">
        <v>2005</v>
      </c>
      <c r="D184" s="321">
        <v>368264</v>
      </c>
      <c r="E184" s="320" t="s">
        <v>381</v>
      </c>
      <c r="F184" s="480">
        <v>12</v>
      </c>
    </row>
    <row r="185" spans="2:6" ht="15.75" thickBot="1">
      <c r="B185" s="476"/>
      <c r="C185" s="335"/>
      <c r="D185" s="335"/>
      <c r="E185" s="477"/>
      <c r="F185" s="481"/>
    </row>
    <row r="189" spans="2:6" s="166" customFormat="1" ht="16.5" customHeight="1">
      <c r="B189" s="166" t="s">
        <v>792</v>
      </c>
      <c r="E189" s="413"/>
      <c r="F189" s="478"/>
    </row>
    <row r="191" spans="1:6" ht="15">
      <c r="A191">
        <v>1</v>
      </c>
      <c r="B191" s="402" t="s">
        <v>383</v>
      </c>
      <c r="C191" s="145">
        <v>2005</v>
      </c>
      <c r="D191" s="154">
        <v>352829</v>
      </c>
      <c r="E191" s="319" t="s">
        <v>417</v>
      </c>
      <c r="F191" s="101" t="s">
        <v>53</v>
      </c>
    </row>
    <row r="192" spans="1:6" ht="15">
      <c r="A192">
        <v>2</v>
      </c>
      <c r="B192" s="402" t="s">
        <v>747</v>
      </c>
      <c r="C192" s="145">
        <v>2005</v>
      </c>
      <c r="D192" s="154">
        <v>351929</v>
      </c>
      <c r="E192" s="208" t="s">
        <v>746</v>
      </c>
      <c r="F192" s="101" t="s">
        <v>109</v>
      </c>
    </row>
    <row r="193" spans="1:6" ht="15">
      <c r="A193">
        <v>3</v>
      </c>
      <c r="B193" s="402" t="s">
        <v>384</v>
      </c>
      <c r="C193" s="145">
        <v>2004</v>
      </c>
      <c r="D193" s="154">
        <v>352930</v>
      </c>
      <c r="E193" s="319" t="s">
        <v>417</v>
      </c>
      <c r="F193" s="101" t="s">
        <v>740</v>
      </c>
    </row>
    <row r="194" spans="1:6" ht="15">
      <c r="A194">
        <v>4</v>
      </c>
      <c r="B194" s="402" t="s">
        <v>748</v>
      </c>
      <c r="C194" s="145">
        <v>2004</v>
      </c>
      <c r="D194" s="154">
        <v>351934</v>
      </c>
      <c r="E194" s="208" t="s">
        <v>746</v>
      </c>
      <c r="F194" s="101" t="s">
        <v>666</v>
      </c>
    </row>
    <row r="195" spans="1:6" ht="15">
      <c r="A195">
        <v>5</v>
      </c>
      <c r="B195" s="402" t="s">
        <v>745</v>
      </c>
      <c r="C195" s="145">
        <v>2005</v>
      </c>
      <c r="D195" s="154">
        <v>351930</v>
      </c>
      <c r="E195" s="208" t="s">
        <v>746</v>
      </c>
      <c r="F195" s="101" t="s">
        <v>176</v>
      </c>
    </row>
    <row r="196" spans="1:6" ht="15">
      <c r="A196">
        <v>6</v>
      </c>
      <c r="B196" s="402" t="s">
        <v>389</v>
      </c>
      <c r="C196" s="145">
        <v>2004</v>
      </c>
      <c r="D196" s="154">
        <v>359536</v>
      </c>
      <c r="E196" s="319" t="s">
        <v>417</v>
      </c>
      <c r="F196" s="101" t="s">
        <v>741</v>
      </c>
    </row>
    <row r="197" spans="1:6" ht="15">
      <c r="A197">
        <v>7</v>
      </c>
      <c r="B197" s="402" t="s">
        <v>749</v>
      </c>
      <c r="C197" s="145">
        <v>2004</v>
      </c>
      <c r="D197" s="154">
        <v>363629</v>
      </c>
      <c r="E197" s="208" t="s">
        <v>736</v>
      </c>
      <c r="F197" s="101" t="s">
        <v>795</v>
      </c>
    </row>
    <row r="198" spans="1:6" ht="15">
      <c r="A198">
        <v>8</v>
      </c>
      <c r="B198" s="474" t="s">
        <v>750</v>
      </c>
      <c r="C198" s="145">
        <v>2004</v>
      </c>
      <c r="D198" s="154">
        <v>356189</v>
      </c>
      <c r="E198" s="475" t="s">
        <v>736</v>
      </c>
      <c r="F198" s="101" t="s">
        <v>751</v>
      </c>
    </row>
    <row r="199" spans="1:6" ht="15">
      <c r="A199">
        <v>9</v>
      </c>
      <c r="B199" s="402" t="s">
        <v>418</v>
      </c>
      <c r="C199" s="145">
        <v>2004</v>
      </c>
      <c r="D199" s="154">
        <v>363648</v>
      </c>
      <c r="E199" s="319" t="s">
        <v>417</v>
      </c>
      <c r="F199" s="101" t="s">
        <v>681</v>
      </c>
    </row>
    <row r="200" spans="1:6" ht="15">
      <c r="A200">
        <v>10</v>
      </c>
      <c r="B200" s="402" t="s">
        <v>742</v>
      </c>
      <c r="C200" s="145">
        <v>2004</v>
      </c>
      <c r="D200" s="154">
        <v>353028</v>
      </c>
      <c r="E200" s="208" t="s">
        <v>743</v>
      </c>
      <c r="F200" s="101" t="s">
        <v>744</v>
      </c>
    </row>
    <row r="204" spans="2:6" s="166" customFormat="1" ht="15">
      <c r="B204" s="166" t="s">
        <v>793</v>
      </c>
      <c r="E204" s="413"/>
      <c r="F204" s="478"/>
    </row>
    <row r="206" ht="15.75" thickBot="1"/>
    <row r="207" spans="1:6" ht="15">
      <c r="A207">
        <v>1</v>
      </c>
      <c r="B207" s="397" t="s">
        <v>732</v>
      </c>
      <c r="C207" s="463">
        <v>2005</v>
      </c>
      <c r="D207" s="464">
        <v>363628</v>
      </c>
      <c r="E207" s="465" t="s">
        <v>736</v>
      </c>
      <c r="F207" s="97">
        <v>5.2</v>
      </c>
    </row>
    <row r="208" spans="1:6" ht="15">
      <c r="A208">
        <v>2</v>
      </c>
      <c r="B208" s="402" t="s">
        <v>387</v>
      </c>
      <c r="C208" s="145">
        <v>2004</v>
      </c>
      <c r="D208" s="154">
        <v>363204</v>
      </c>
      <c r="E208" s="319" t="s">
        <v>417</v>
      </c>
      <c r="F208" s="101">
        <v>4.8</v>
      </c>
    </row>
    <row r="209" spans="1:6" ht="15">
      <c r="A209">
        <v>3</v>
      </c>
      <c r="B209" s="466" t="s">
        <v>380</v>
      </c>
      <c r="C209" s="321">
        <v>2004</v>
      </c>
      <c r="D209" s="321">
        <v>341690</v>
      </c>
      <c r="E209" s="320" t="s">
        <v>381</v>
      </c>
      <c r="F209" s="101">
        <v>4.7</v>
      </c>
    </row>
    <row r="210" spans="1:6" ht="15">
      <c r="A210">
        <v>4</v>
      </c>
      <c r="B210" s="467" t="s">
        <v>483</v>
      </c>
      <c r="C210" s="322">
        <v>2005</v>
      </c>
      <c r="D210" s="326">
        <v>361094</v>
      </c>
      <c r="E210" s="323" t="s">
        <v>481</v>
      </c>
      <c r="F210" s="101">
        <v>4.52</v>
      </c>
    </row>
    <row r="211" spans="1:6" ht="15">
      <c r="A211">
        <v>5</v>
      </c>
      <c r="B211" s="402" t="s">
        <v>748</v>
      </c>
      <c r="C211" s="145">
        <v>2004</v>
      </c>
      <c r="D211" s="154">
        <v>351934</v>
      </c>
      <c r="E211" s="208" t="s">
        <v>746</v>
      </c>
      <c r="F211" s="101">
        <v>4.46</v>
      </c>
    </row>
    <row r="212" spans="1:6" ht="15">
      <c r="A212">
        <v>6</v>
      </c>
      <c r="B212" s="402" t="s">
        <v>384</v>
      </c>
      <c r="C212" s="145">
        <v>2004</v>
      </c>
      <c r="D212" s="154">
        <v>352930</v>
      </c>
      <c r="E212" s="319" t="s">
        <v>417</v>
      </c>
      <c r="F212" s="101">
        <v>4.18</v>
      </c>
    </row>
    <row r="213" spans="1:6" ht="15">
      <c r="A213">
        <v>7</v>
      </c>
      <c r="B213" s="402" t="s">
        <v>388</v>
      </c>
      <c r="C213" s="145">
        <v>2004</v>
      </c>
      <c r="D213" s="154">
        <v>346511</v>
      </c>
      <c r="E213" s="318" t="s">
        <v>524</v>
      </c>
      <c r="F213" s="101">
        <v>4.37</v>
      </c>
    </row>
    <row r="214" spans="1:6" ht="15">
      <c r="A214">
        <v>8</v>
      </c>
      <c r="B214" s="466" t="s">
        <v>622</v>
      </c>
      <c r="C214" s="321">
        <v>2005</v>
      </c>
      <c r="D214" s="321">
        <v>368261</v>
      </c>
      <c r="E214" s="320" t="s">
        <v>381</v>
      </c>
      <c r="F214" s="101">
        <v>4.3</v>
      </c>
    </row>
    <row r="215" spans="1:6" ht="15">
      <c r="A215">
        <v>9</v>
      </c>
      <c r="B215" s="402" t="s">
        <v>731</v>
      </c>
      <c r="C215" s="145">
        <v>2005</v>
      </c>
      <c r="D215" s="154">
        <v>363631</v>
      </c>
      <c r="E215" s="208" t="s">
        <v>736</v>
      </c>
      <c r="F215" s="101">
        <v>4.3</v>
      </c>
    </row>
    <row r="216" spans="1:6" ht="15">
      <c r="A216">
        <v>10</v>
      </c>
      <c r="B216" s="402" t="s">
        <v>525</v>
      </c>
      <c r="C216" s="145">
        <v>2004</v>
      </c>
      <c r="D216" s="145">
        <v>355779</v>
      </c>
      <c r="E216" s="318" t="s">
        <v>524</v>
      </c>
      <c r="F216" s="101">
        <v>4.28</v>
      </c>
    </row>
    <row r="217" spans="1:6" ht="15">
      <c r="A217">
        <v>11</v>
      </c>
      <c r="B217" s="402" t="s">
        <v>737</v>
      </c>
      <c r="C217" s="145">
        <v>2005</v>
      </c>
      <c r="D217" s="154">
        <v>351686</v>
      </c>
      <c r="E217" s="208" t="s">
        <v>739</v>
      </c>
      <c r="F217" s="101">
        <v>4.2</v>
      </c>
    </row>
    <row r="218" spans="1:6" ht="15">
      <c r="A218">
        <v>12</v>
      </c>
      <c r="B218" s="402" t="s">
        <v>383</v>
      </c>
      <c r="C218" s="145">
        <v>2005</v>
      </c>
      <c r="D218" s="154">
        <v>352829</v>
      </c>
      <c r="E218" s="319" t="s">
        <v>417</v>
      </c>
      <c r="F218" s="101">
        <v>4.45</v>
      </c>
    </row>
    <row r="219" spans="1:6" ht="15">
      <c r="A219">
        <v>13</v>
      </c>
      <c r="B219" s="468" t="s">
        <v>379</v>
      </c>
      <c r="C219" s="322">
        <v>2004</v>
      </c>
      <c r="D219" s="322">
        <v>351899</v>
      </c>
      <c r="E219" s="323" t="s">
        <v>481</v>
      </c>
      <c r="F219" s="101">
        <v>4.15</v>
      </c>
    </row>
    <row r="220" spans="1:6" ht="15">
      <c r="A220">
        <v>14</v>
      </c>
      <c r="B220" s="402" t="s">
        <v>382</v>
      </c>
      <c r="C220" s="145">
        <v>2004</v>
      </c>
      <c r="D220" s="154">
        <v>352923</v>
      </c>
      <c r="E220" s="318" t="s">
        <v>524</v>
      </c>
      <c r="F220" s="101">
        <v>4.05</v>
      </c>
    </row>
    <row r="221" spans="1:6" ht="15">
      <c r="A221">
        <v>15</v>
      </c>
      <c r="B221" s="402" t="s">
        <v>749</v>
      </c>
      <c r="C221" s="145">
        <v>2004</v>
      </c>
      <c r="D221" s="154">
        <v>363629</v>
      </c>
      <c r="E221" s="208" t="s">
        <v>736</v>
      </c>
      <c r="F221" s="101">
        <v>4.05</v>
      </c>
    </row>
    <row r="222" spans="1:6" ht="15">
      <c r="A222">
        <v>16</v>
      </c>
      <c r="B222" s="402" t="s">
        <v>386</v>
      </c>
      <c r="C222" s="145">
        <v>2004</v>
      </c>
      <c r="D222" s="154">
        <v>361427</v>
      </c>
      <c r="E222" s="318" t="s">
        <v>524</v>
      </c>
      <c r="F222" s="101">
        <v>4</v>
      </c>
    </row>
    <row r="223" spans="1:6" ht="15">
      <c r="A223">
        <v>17</v>
      </c>
      <c r="B223" s="402" t="s">
        <v>742</v>
      </c>
      <c r="C223" s="145">
        <v>2004</v>
      </c>
      <c r="D223" s="154">
        <v>353028</v>
      </c>
      <c r="E223" s="208" t="s">
        <v>743</v>
      </c>
      <c r="F223" s="101">
        <v>3.95</v>
      </c>
    </row>
    <row r="224" spans="1:6" ht="15">
      <c r="A224">
        <v>18</v>
      </c>
      <c r="B224" s="402" t="s">
        <v>385</v>
      </c>
      <c r="C224" s="145">
        <v>2005</v>
      </c>
      <c r="D224" s="154">
        <v>347872</v>
      </c>
      <c r="E224" s="318" t="s">
        <v>524</v>
      </c>
      <c r="F224" s="101">
        <v>3.9</v>
      </c>
    </row>
    <row r="225" spans="1:6" ht="15">
      <c r="A225">
        <v>19</v>
      </c>
      <c r="B225" s="402" t="s">
        <v>419</v>
      </c>
      <c r="C225" s="145">
        <v>2004</v>
      </c>
      <c r="D225" s="154">
        <v>355882</v>
      </c>
      <c r="E225" s="319" t="s">
        <v>417</v>
      </c>
      <c r="F225" s="101">
        <v>3.9</v>
      </c>
    </row>
    <row r="226" spans="1:6" ht="15">
      <c r="A226">
        <v>20</v>
      </c>
      <c r="B226" s="471" t="s">
        <v>723</v>
      </c>
      <c r="C226" s="324">
        <v>2005</v>
      </c>
      <c r="D226" s="324">
        <v>366567</v>
      </c>
      <c r="E226" s="325" t="s">
        <v>708</v>
      </c>
      <c r="F226" s="101">
        <v>3.9</v>
      </c>
    </row>
    <row r="227" spans="1:6" ht="15">
      <c r="A227">
        <v>21</v>
      </c>
      <c r="B227" s="471" t="s">
        <v>718</v>
      </c>
      <c r="C227" s="324">
        <v>2005</v>
      </c>
      <c r="D227" s="324">
        <v>361550</v>
      </c>
      <c r="E227" s="325" t="s">
        <v>719</v>
      </c>
      <c r="F227" s="101">
        <v>3.9</v>
      </c>
    </row>
    <row r="228" spans="1:6" ht="15">
      <c r="A228">
        <v>22</v>
      </c>
      <c r="B228" s="469" t="s">
        <v>727</v>
      </c>
      <c r="C228" s="171">
        <v>2004</v>
      </c>
      <c r="D228" s="171">
        <v>358773</v>
      </c>
      <c r="E228" s="209" t="s">
        <v>736</v>
      </c>
      <c r="F228" s="101">
        <v>3.88</v>
      </c>
    </row>
    <row r="229" spans="1:6" ht="15">
      <c r="A229">
        <v>23</v>
      </c>
      <c r="B229" s="469" t="s">
        <v>728</v>
      </c>
      <c r="C229" s="171">
        <v>2004</v>
      </c>
      <c r="D229" s="171">
        <v>358774</v>
      </c>
      <c r="E229" s="209" t="s">
        <v>736</v>
      </c>
      <c r="F229" s="101">
        <v>3.86</v>
      </c>
    </row>
    <row r="230" spans="1:6" ht="15">
      <c r="A230">
        <v>24</v>
      </c>
      <c r="B230" s="471" t="s">
        <v>721</v>
      </c>
      <c r="C230" s="324">
        <v>2004</v>
      </c>
      <c r="D230" s="324">
        <v>360256</v>
      </c>
      <c r="E230" s="325" t="s">
        <v>719</v>
      </c>
      <c r="F230" s="101">
        <v>3.75</v>
      </c>
    </row>
    <row r="231" spans="1:6" ht="15">
      <c r="A231">
        <v>25</v>
      </c>
      <c r="B231" s="402" t="s">
        <v>734</v>
      </c>
      <c r="C231" s="145">
        <v>2004</v>
      </c>
      <c r="D231" s="154">
        <v>366737</v>
      </c>
      <c r="E231" s="208" t="s">
        <v>736</v>
      </c>
      <c r="F231" s="101">
        <v>3.74</v>
      </c>
    </row>
    <row r="232" spans="1:6" ht="15">
      <c r="A232">
        <v>26</v>
      </c>
      <c r="B232" s="402" t="s">
        <v>747</v>
      </c>
      <c r="C232" s="145">
        <v>2005</v>
      </c>
      <c r="D232" s="154">
        <v>351929</v>
      </c>
      <c r="E232" s="208" t="s">
        <v>746</v>
      </c>
      <c r="F232" s="101">
        <v>3.72</v>
      </c>
    </row>
    <row r="233" spans="1:6" ht="15">
      <c r="A233">
        <v>27</v>
      </c>
      <c r="B233" s="470" t="s">
        <v>646</v>
      </c>
      <c r="C233" s="326">
        <v>2005</v>
      </c>
      <c r="D233" s="462">
        <v>354176</v>
      </c>
      <c r="E233" s="323" t="s">
        <v>481</v>
      </c>
      <c r="F233" s="101">
        <v>3.72</v>
      </c>
    </row>
    <row r="234" spans="1:6" ht="15">
      <c r="A234">
        <v>28</v>
      </c>
      <c r="B234" s="466" t="s">
        <v>393</v>
      </c>
      <c r="C234" s="321">
        <v>2005</v>
      </c>
      <c r="D234" s="321">
        <v>357344</v>
      </c>
      <c r="E234" s="320" t="s">
        <v>381</v>
      </c>
      <c r="F234" s="101">
        <v>3.7</v>
      </c>
    </row>
    <row r="235" spans="1:6" ht="15">
      <c r="A235">
        <v>29</v>
      </c>
      <c r="B235" s="402" t="s">
        <v>735</v>
      </c>
      <c r="C235" s="145">
        <v>2005</v>
      </c>
      <c r="D235" s="154">
        <v>348470</v>
      </c>
      <c r="E235" s="208" t="s">
        <v>736</v>
      </c>
      <c r="F235" s="101">
        <v>3.67</v>
      </c>
    </row>
    <row r="236" spans="1:6" ht="15">
      <c r="A236">
        <v>30</v>
      </c>
      <c r="B236" s="402" t="s">
        <v>738</v>
      </c>
      <c r="C236" s="145">
        <v>2005</v>
      </c>
      <c r="D236" s="154">
        <v>351685</v>
      </c>
      <c r="E236" s="208" t="s">
        <v>739</v>
      </c>
      <c r="F236" s="101">
        <v>3.65</v>
      </c>
    </row>
    <row r="237" spans="1:6" ht="15">
      <c r="A237">
        <v>31</v>
      </c>
      <c r="B237" s="402" t="s">
        <v>389</v>
      </c>
      <c r="C237" s="145">
        <v>2004</v>
      </c>
      <c r="D237" s="154">
        <v>359536</v>
      </c>
      <c r="E237" s="319" t="s">
        <v>417</v>
      </c>
      <c r="F237" s="101">
        <v>3.65</v>
      </c>
    </row>
    <row r="238" spans="1:6" ht="15">
      <c r="A238">
        <v>32</v>
      </c>
      <c r="B238" s="471" t="s">
        <v>720</v>
      </c>
      <c r="C238" s="324">
        <v>2004</v>
      </c>
      <c r="D238" s="324">
        <v>367858</v>
      </c>
      <c r="E238" s="325" t="s">
        <v>719</v>
      </c>
      <c r="F238" s="101">
        <v>3.65</v>
      </c>
    </row>
    <row r="239" spans="1:6" ht="15">
      <c r="A239">
        <v>33</v>
      </c>
      <c r="B239" s="467" t="s">
        <v>648</v>
      </c>
      <c r="C239" s="322">
        <v>2005</v>
      </c>
      <c r="D239" s="322">
        <v>365675</v>
      </c>
      <c r="E239" s="323" t="s">
        <v>481</v>
      </c>
      <c r="F239" s="101">
        <v>3.62</v>
      </c>
    </row>
    <row r="240" spans="1:6" ht="15">
      <c r="A240">
        <v>34</v>
      </c>
      <c r="B240" s="402" t="s">
        <v>418</v>
      </c>
      <c r="C240" s="145">
        <v>2004</v>
      </c>
      <c r="D240" s="154">
        <v>363648</v>
      </c>
      <c r="E240" s="319" t="s">
        <v>417</v>
      </c>
      <c r="F240" s="101">
        <v>3.62</v>
      </c>
    </row>
    <row r="241" spans="1:6" ht="15">
      <c r="A241">
        <v>35</v>
      </c>
      <c r="B241" s="472" t="s">
        <v>594</v>
      </c>
      <c r="C241" s="145">
        <v>2004</v>
      </c>
      <c r="D241" s="145">
        <v>349909</v>
      </c>
      <c r="E241" s="473" t="s">
        <v>593</v>
      </c>
      <c r="F241" s="101">
        <v>3.6</v>
      </c>
    </row>
    <row r="242" spans="1:6" ht="15">
      <c r="A242">
        <v>36</v>
      </c>
      <c r="B242" s="402" t="s">
        <v>745</v>
      </c>
      <c r="C242" s="145">
        <v>2005</v>
      </c>
      <c r="D242" s="154">
        <v>351930</v>
      </c>
      <c r="E242" s="208" t="s">
        <v>746</v>
      </c>
      <c r="F242" s="101">
        <v>3.53</v>
      </c>
    </row>
    <row r="243" spans="1:6" ht="15">
      <c r="A243">
        <v>37</v>
      </c>
      <c r="B243" s="471" t="s">
        <v>722</v>
      </c>
      <c r="C243" s="324">
        <v>2005</v>
      </c>
      <c r="D243" s="324">
        <v>367861</v>
      </c>
      <c r="E243" s="325" t="s">
        <v>719</v>
      </c>
      <c r="F243" s="101">
        <v>3.5</v>
      </c>
    </row>
    <row r="244" spans="1:6" ht="15">
      <c r="A244">
        <v>38</v>
      </c>
      <c r="B244" s="469" t="s">
        <v>729</v>
      </c>
      <c r="C244" s="171">
        <v>2004</v>
      </c>
      <c r="D244" s="171">
        <v>356199</v>
      </c>
      <c r="E244" s="209" t="s">
        <v>736</v>
      </c>
      <c r="F244" s="101">
        <v>3.5</v>
      </c>
    </row>
    <row r="245" spans="1:6" ht="15">
      <c r="A245">
        <v>39</v>
      </c>
      <c r="B245" s="474" t="s">
        <v>752</v>
      </c>
      <c r="C245" s="145">
        <v>2004</v>
      </c>
      <c r="D245" s="154">
        <v>356185</v>
      </c>
      <c r="E245" s="475" t="s">
        <v>736</v>
      </c>
      <c r="F245" s="101">
        <v>3.5</v>
      </c>
    </row>
    <row r="246" spans="1:6" ht="15">
      <c r="A246">
        <v>40</v>
      </c>
      <c r="B246" s="402" t="s">
        <v>420</v>
      </c>
      <c r="C246" s="145">
        <v>2004</v>
      </c>
      <c r="D246" s="154">
        <v>360900</v>
      </c>
      <c r="E246" s="319" t="s">
        <v>417</v>
      </c>
      <c r="F246" s="101">
        <v>3.46</v>
      </c>
    </row>
    <row r="247" spans="1:6" ht="15">
      <c r="A247">
        <v>41</v>
      </c>
      <c r="B247" s="402" t="s">
        <v>526</v>
      </c>
      <c r="C247" s="145">
        <v>2004</v>
      </c>
      <c r="D247" s="145">
        <v>365856</v>
      </c>
      <c r="E247" s="318" t="s">
        <v>524</v>
      </c>
      <c r="F247" s="101">
        <v>3.44</v>
      </c>
    </row>
    <row r="248" spans="1:6" ht="15">
      <c r="A248">
        <v>42</v>
      </c>
      <c r="B248" s="402" t="s">
        <v>391</v>
      </c>
      <c r="C248" s="145">
        <v>2004</v>
      </c>
      <c r="D248" s="154">
        <v>363200</v>
      </c>
      <c r="E248" s="319" t="s">
        <v>417</v>
      </c>
      <c r="F248" s="101">
        <v>3.4</v>
      </c>
    </row>
    <row r="249" spans="1:6" ht="15">
      <c r="A249">
        <v>43</v>
      </c>
      <c r="B249" s="472" t="s">
        <v>592</v>
      </c>
      <c r="C249" s="145">
        <v>2004</v>
      </c>
      <c r="D249" s="145">
        <v>362661</v>
      </c>
      <c r="E249" s="473" t="s">
        <v>593</v>
      </c>
      <c r="F249" s="101">
        <v>3.4</v>
      </c>
    </row>
    <row r="250" spans="1:6" ht="15">
      <c r="A250">
        <v>44</v>
      </c>
      <c r="B250" s="468" t="s">
        <v>482</v>
      </c>
      <c r="C250" s="322">
        <v>2005</v>
      </c>
      <c r="D250" s="322">
        <v>351904</v>
      </c>
      <c r="E250" s="323" t="s">
        <v>481</v>
      </c>
      <c r="F250" s="101">
        <v>3.37</v>
      </c>
    </row>
    <row r="251" spans="1:6" ht="15">
      <c r="A251">
        <v>45</v>
      </c>
      <c r="B251" s="402" t="s">
        <v>733</v>
      </c>
      <c r="C251" s="145">
        <v>2004</v>
      </c>
      <c r="D251" s="154">
        <v>363624</v>
      </c>
      <c r="E251" s="208" t="s">
        <v>736</v>
      </c>
      <c r="F251" s="101">
        <v>3.35</v>
      </c>
    </row>
    <row r="252" spans="1:6" ht="15">
      <c r="A252">
        <v>46</v>
      </c>
      <c r="B252" s="467" t="s">
        <v>647</v>
      </c>
      <c r="C252" s="322">
        <v>2005</v>
      </c>
      <c r="D252" s="326">
        <v>361093</v>
      </c>
      <c r="E252" s="323" t="s">
        <v>481</v>
      </c>
      <c r="F252" s="101">
        <v>3.31</v>
      </c>
    </row>
    <row r="253" spans="1:6" ht="15">
      <c r="A253">
        <v>47</v>
      </c>
      <c r="B253" s="402" t="s">
        <v>390</v>
      </c>
      <c r="C253" s="145">
        <v>2004</v>
      </c>
      <c r="D253" s="154">
        <v>359537</v>
      </c>
      <c r="E253" s="319" t="s">
        <v>417</v>
      </c>
      <c r="F253" s="101">
        <v>3.3</v>
      </c>
    </row>
    <row r="254" spans="1:6" ht="15">
      <c r="A254">
        <v>48</v>
      </c>
      <c r="B254" s="471" t="s">
        <v>725</v>
      </c>
      <c r="C254" s="324">
        <v>2005</v>
      </c>
      <c r="D254" s="324">
        <v>366585</v>
      </c>
      <c r="E254" s="325" t="s">
        <v>708</v>
      </c>
      <c r="F254" s="101">
        <v>3.3</v>
      </c>
    </row>
    <row r="255" spans="1:6" ht="15">
      <c r="A255">
        <v>49</v>
      </c>
      <c r="B255" s="474" t="s">
        <v>750</v>
      </c>
      <c r="C255" s="145">
        <v>2004</v>
      </c>
      <c r="D255" s="154">
        <v>356189</v>
      </c>
      <c r="E255" s="475" t="s">
        <v>736</v>
      </c>
      <c r="F255" s="101">
        <v>3.28</v>
      </c>
    </row>
    <row r="256" spans="1:6" ht="15">
      <c r="A256">
        <v>50</v>
      </c>
      <c r="B256" s="402" t="s">
        <v>730</v>
      </c>
      <c r="C256" s="145">
        <v>2004</v>
      </c>
      <c r="D256" s="171">
        <v>363622</v>
      </c>
      <c r="E256" s="208" t="s">
        <v>736</v>
      </c>
      <c r="F256" s="101">
        <v>3.23</v>
      </c>
    </row>
    <row r="257" spans="1:6" ht="15">
      <c r="A257">
        <v>51</v>
      </c>
      <c r="B257" s="469" t="s">
        <v>726</v>
      </c>
      <c r="C257" s="171">
        <v>2004</v>
      </c>
      <c r="D257" s="172">
        <v>350150</v>
      </c>
      <c r="E257" s="209" t="s">
        <v>736</v>
      </c>
      <c r="F257" s="101">
        <v>3.2</v>
      </c>
    </row>
    <row r="258" spans="1:6" ht="15">
      <c r="A258">
        <v>52</v>
      </c>
      <c r="B258" s="402" t="s">
        <v>392</v>
      </c>
      <c r="C258" s="145">
        <v>2004</v>
      </c>
      <c r="D258" s="154">
        <v>363206</v>
      </c>
      <c r="E258" s="319" t="s">
        <v>417</v>
      </c>
      <c r="F258" s="101">
        <v>3.15</v>
      </c>
    </row>
    <row r="259" spans="1:6" ht="15">
      <c r="A259">
        <v>53</v>
      </c>
      <c r="B259" s="471" t="s">
        <v>724</v>
      </c>
      <c r="C259" s="324">
        <v>2005</v>
      </c>
      <c r="D259" s="324">
        <v>366569</v>
      </c>
      <c r="E259" s="325" t="s">
        <v>708</v>
      </c>
      <c r="F259" s="101">
        <v>2.9</v>
      </c>
    </row>
    <row r="260" spans="1:6" ht="15">
      <c r="A260">
        <v>54</v>
      </c>
      <c r="B260" s="466" t="s">
        <v>623</v>
      </c>
      <c r="C260" s="321">
        <v>2005</v>
      </c>
      <c r="D260" s="321">
        <v>368264</v>
      </c>
      <c r="E260" s="320" t="s">
        <v>381</v>
      </c>
      <c r="F260" s="101">
        <v>2.2</v>
      </c>
    </row>
    <row r="261" spans="2:6" ht="15.75" thickBot="1">
      <c r="B261" s="476"/>
      <c r="C261" s="335"/>
      <c r="D261" s="335"/>
      <c r="E261" s="477"/>
      <c r="F261" s="481"/>
    </row>
    <row r="265" ht="15">
      <c r="B265" t="s">
        <v>794</v>
      </c>
    </row>
    <row r="266" ht="15.75" thickBot="1"/>
    <row r="267" spans="1:6" ht="15">
      <c r="A267">
        <v>1</v>
      </c>
      <c r="B267" s="397" t="s">
        <v>732</v>
      </c>
      <c r="C267" s="463">
        <v>2005</v>
      </c>
      <c r="D267" s="464">
        <v>363628</v>
      </c>
      <c r="E267" s="465" t="s">
        <v>736</v>
      </c>
      <c r="F267" s="97">
        <v>30.32</v>
      </c>
    </row>
    <row r="268" spans="1:6" ht="15">
      <c r="A268">
        <v>2</v>
      </c>
      <c r="B268" s="402" t="s">
        <v>525</v>
      </c>
      <c r="C268" s="145">
        <v>2004</v>
      </c>
      <c r="D268" s="145">
        <v>355779</v>
      </c>
      <c r="E268" s="318" t="s">
        <v>524</v>
      </c>
      <c r="F268" s="101">
        <v>29.15</v>
      </c>
    </row>
    <row r="269" spans="1:6" ht="15">
      <c r="A269">
        <v>3</v>
      </c>
      <c r="B269" s="402" t="s">
        <v>384</v>
      </c>
      <c r="C269" s="145">
        <v>2004</v>
      </c>
      <c r="D269" s="154">
        <v>352930</v>
      </c>
      <c r="E269" s="319" t="s">
        <v>417</v>
      </c>
      <c r="F269" s="101">
        <v>26.35</v>
      </c>
    </row>
    <row r="270" spans="1:6" ht="15">
      <c r="A270">
        <v>4</v>
      </c>
      <c r="B270" s="402" t="s">
        <v>383</v>
      </c>
      <c r="C270" s="145">
        <v>2005</v>
      </c>
      <c r="D270" s="154">
        <v>352829</v>
      </c>
      <c r="E270" s="319" t="s">
        <v>417</v>
      </c>
      <c r="F270" s="101">
        <v>24.48</v>
      </c>
    </row>
    <row r="271" spans="1:6" ht="15">
      <c r="A271">
        <v>5</v>
      </c>
      <c r="B271" s="466" t="s">
        <v>380</v>
      </c>
      <c r="C271" s="321">
        <v>2004</v>
      </c>
      <c r="D271" s="321">
        <v>341690</v>
      </c>
      <c r="E271" s="320" t="s">
        <v>381</v>
      </c>
      <c r="F271" s="101">
        <v>23.86</v>
      </c>
    </row>
    <row r="272" spans="1:6" ht="15">
      <c r="A272">
        <v>6</v>
      </c>
      <c r="B272" s="402" t="s">
        <v>748</v>
      </c>
      <c r="C272" s="145">
        <v>2004</v>
      </c>
      <c r="D272" s="154">
        <v>351934</v>
      </c>
      <c r="E272" s="208" t="s">
        <v>746</v>
      </c>
      <c r="F272" s="101">
        <v>23.5</v>
      </c>
    </row>
    <row r="273" spans="1:6" ht="15">
      <c r="A273">
        <v>7</v>
      </c>
      <c r="B273" s="402" t="s">
        <v>733</v>
      </c>
      <c r="C273" s="145">
        <v>2004</v>
      </c>
      <c r="D273" s="154">
        <v>363624</v>
      </c>
      <c r="E273" s="208" t="s">
        <v>736</v>
      </c>
      <c r="F273" s="101">
        <v>23.4</v>
      </c>
    </row>
    <row r="274" spans="1:6" ht="15">
      <c r="A274">
        <v>8</v>
      </c>
      <c r="B274" s="402" t="s">
        <v>418</v>
      </c>
      <c r="C274" s="145">
        <v>2004</v>
      </c>
      <c r="D274" s="154">
        <v>363648</v>
      </c>
      <c r="E274" s="319" t="s">
        <v>417</v>
      </c>
      <c r="F274" s="101">
        <v>22.7</v>
      </c>
    </row>
    <row r="275" spans="1:6" ht="15">
      <c r="A275">
        <v>9</v>
      </c>
      <c r="B275" s="470" t="s">
        <v>646</v>
      </c>
      <c r="C275" s="326">
        <v>2005</v>
      </c>
      <c r="D275" s="462">
        <v>354176</v>
      </c>
      <c r="E275" s="323" t="s">
        <v>481</v>
      </c>
      <c r="F275" s="101">
        <v>21.01</v>
      </c>
    </row>
    <row r="276" spans="1:6" ht="15">
      <c r="A276">
        <v>10</v>
      </c>
      <c r="B276" s="402" t="s">
        <v>391</v>
      </c>
      <c r="C276" s="145">
        <v>2004</v>
      </c>
      <c r="D276" s="154">
        <v>363200</v>
      </c>
      <c r="E276" s="319" t="s">
        <v>417</v>
      </c>
      <c r="F276" s="101">
        <v>20.9</v>
      </c>
    </row>
    <row r="277" spans="1:6" ht="15">
      <c r="A277">
        <v>11</v>
      </c>
      <c r="B277" s="402" t="s">
        <v>419</v>
      </c>
      <c r="C277" s="145">
        <v>2004</v>
      </c>
      <c r="D277" s="154">
        <v>355882</v>
      </c>
      <c r="E277" s="319" t="s">
        <v>417</v>
      </c>
      <c r="F277" s="101">
        <v>20.7</v>
      </c>
    </row>
    <row r="278" spans="1:6" ht="15">
      <c r="A278">
        <v>12</v>
      </c>
      <c r="B278" s="402" t="s">
        <v>420</v>
      </c>
      <c r="C278" s="145">
        <v>2004</v>
      </c>
      <c r="D278" s="154">
        <v>360900</v>
      </c>
      <c r="E278" s="319" t="s">
        <v>417</v>
      </c>
      <c r="F278" s="101">
        <v>20.67</v>
      </c>
    </row>
    <row r="279" spans="1:6" ht="15">
      <c r="A279">
        <v>13</v>
      </c>
      <c r="B279" s="466" t="s">
        <v>622</v>
      </c>
      <c r="C279" s="321">
        <v>2005</v>
      </c>
      <c r="D279" s="321">
        <v>368261</v>
      </c>
      <c r="E279" s="320" t="s">
        <v>381</v>
      </c>
      <c r="F279" s="101">
        <v>20.66</v>
      </c>
    </row>
    <row r="280" spans="1:6" ht="15">
      <c r="A280">
        <v>14</v>
      </c>
      <c r="B280" s="466" t="s">
        <v>393</v>
      </c>
      <c r="C280" s="321">
        <v>2005</v>
      </c>
      <c r="D280" s="321">
        <v>357344</v>
      </c>
      <c r="E280" s="320" t="s">
        <v>381</v>
      </c>
      <c r="F280" s="101">
        <v>20.65</v>
      </c>
    </row>
    <row r="281" spans="1:6" ht="15">
      <c r="A281">
        <v>15</v>
      </c>
      <c r="B281" s="402" t="s">
        <v>382</v>
      </c>
      <c r="C281" s="145">
        <v>2004</v>
      </c>
      <c r="D281" s="154">
        <v>352923</v>
      </c>
      <c r="E281" s="318" t="s">
        <v>524</v>
      </c>
      <c r="F281" s="101">
        <v>20.4</v>
      </c>
    </row>
    <row r="282" spans="1:6" ht="15">
      <c r="A282">
        <v>16</v>
      </c>
      <c r="B282" s="402" t="s">
        <v>385</v>
      </c>
      <c r="C282" s="145">
        <v>2005</v>
      </c>
      <c r="D282" s="154">
        <v>347872</v>
      </c>
      <c r="E282" s="318" t="s">
        <v>524</v>
      </c>
      <c r="F282" s="101">
        <v>20.03</v>
      </c>
    </row>
    <row r="283" spans="1:6" ht="15">
      <c r="A283">
        <v>17</v>
      </c>
      <c r="B283" s="402" t="s">
        <v>747</v>
      </c>
      <c r="C283" s="145">
        <v>2005</v>
      </c>
      <c r="D283" s="154">
        <v>351929</v>
      </c>
      <c r="E283" s="208" t="s">
        <v>746</v>
      </c>
      <c r="F283" s="101">
        <v>19.95</v>
      </c>
    </row>
    <row r="284" spans="1:6" ht="15">
      <c r="A284">
        <v>18</v>
      </c>
      <c r="B284" s="402" t="s">
        <v>390</v>
      </c>
      <c r="C284" s="145">
        <v>2004</v>
      </c>
      <c r="D284" s="154">
        <v>359537</v>
      </c>
      <c r="E284" s="319" t="s">
        <v>417</v>
      </c>
      <c r="F284" s="101">
        <v>19.92</v>
      </c>
    </row>
    <row r="285" spans="1:6" ht="15">
      <c r="A285">
        <v>19</v>
      </c>
      <c r="B285" s="469" t="s">
        <v>726</v>
      </c>
      <c r="C285" s="171">
        <v>2004</v>
      </c>
      <c r="D285" s="172">
        <v>350150</v>
      </c>
      <c r="E285" s="209" t="s">
        <v>736</v>
      </c>
      <c r="F285" s="101">
        <v>19.74</v>
      </c>
    </row>
    <row r="286" spans="1:6" ht="15">
      <c r="A286">
        <v>20</v>
      </c>
      <c r="B286" s="402" t="s">
        <v>734</v>
      </c>
      <c r="C286" s="145">
        <v>2004</v>
      </c>
      <c r="D286" s="154">
        <v>366737</v>
      </c>
      <c r="E286" s="208" t="s">
        <v>736</v>
      </c>
      <c r="F286" s="101">
        <v>19.56</v>
      </c>
    </row>
    <row r="287" spans="1:6" ht="15">
      <c r="A287">
        <v>21</v>
      </c>
      <c r="B287" s="402" t="s">
        <v>526</v>
      </c>
      <c r="C287" s="145">
        <v>2004</v>
      </c>
      <c r="D287" s="145">
        <v>365856</v>
      </c>
      <c r="E287" s="318" t="s">
        <v>524</v>
      </c>
      <c r="F287" s="101">
        <v>19.15</v>
      </c>
    </row>
    <row r="288" spans="1:6" ht="15">
      <c r="A288">
        <v>22</v>
      </c>
      <c r="B288" s="402" t="s">
        <v>738</v>
      </c>
      <c r="C288" s="145">
        <v>2005</v>
      </c>
      <c r="D288" s="154">
        <v>351685</v>
      </c>
      <c r="E288" s="208" t="s">
        <v>739</v>
      </c>
      <c r="F288" s="101">
        <v>18.82</v>
      </c>
    </row>
    <row r="289" spans="1:6" ht="15">
      <c r="A289">
        <v>23</v>
      </c>
      <c r="B289" s="468" t="s">
        <v>379</v>
      </c>
      <c r="C289" s="322">
        <v>2004</v>
      </c>
      <c r="D289" s="322">
        <v>351899</v>
      </c>
      <c r="E289" s="323" t="s">
        <v>481</v>
      </c>
      <c r="F289" s="101">
        <v>18.66</v>
      </c>
    </row>
    <row r="290" spans="1:6" ht="15">
      <c r="A290">
        <v>24</v>
      </c>
      <c r="B290" s="402" t="s">
        <v>388</v>
      </c>
      <c r="C290" s="145">
        <v>2004</v>
      </c>
      <c r="D290" s="154">
        <v>346511</v>
      </c>
      <c r="E290" s="318" t="s">
        <v>524</v>
      </c>
      <c r="F290" s="101">
        <v>18.58</v>
      </c>
    </row>
    <row r="291" spans="1:6" ht="15">
      <c r="A291">
        <v>25</v>
      </c>
      <c r="B291" s="402" t="s">
        <v>749</v>
      </c>
      <c r="C291" s="145">
        <v>2004</v>
      </c>
      <c r="D291" s="154">
        <v>363629</v>
      </c>
      <c r="E291" s="208" t="s">
        <v>736</v>
      </c>
      <c r="F291" s="101">
        <v>18.55</v>
      </c>
    </row>
    <row r="292" spans="1:6" ht="15">
      <c r="A292">
        <v>26</v>
      </c>
      <c r="B292" s="402" t="s">
        <v>387</v>
      </c>
      <c r="C292" s="145">
        <v>2004</v>
      </c>
      <c r="D292" s="154">
        <v>363204</v>
      </c>
      <c r="E292" s="319" t="s">
        <v>417</v>
      </c>
      <c r="F292" s="101">
        <v>18.4</v>
      </c>
    </row>
    <row r="293" spans="1:6" ht="15">
      <c r="A293">
        <v>27</v>
      </c>
      <c r="B293" s="402" t="s">
        <v>735</v>
      </c>
      <c r="C293" s="145">
        <v>2005</v>
      </c>
      <c r="D293" s="154">
        <v>348470</v>
      </c>
      <c r="E293" s="208" t="s">
        <v>736</v>
      </c>
      <c r="F293" s="101">
        <v>18.22</v>
      </c>
    </row>
    <row r="294" spans="1:6" ht="15">
      <c r="A294">
        <v>28</v>
      </c>
      <c r="B294" s="402" t="s">
        <v>386</v>
      </c>
      <c r="C294" s="145">
        <v>2004</v>
      </c>
      <c r="D294" s="154">
        <v>361427</v>
      </c>
      <c r="E294" s="318" t="s">
        <v>524</v>
      </c>
      <c r="F294" s="101">
        <v>18.08</v>
      </c>
    </row>
    <row r="295" spans="1:6" ht="15">
      <c r="A295">
        <v>29</v>
      </c>
      <c r="B295" s="471" t="s">
        <v>720</v>
      </c>
      <c r="C295" s="324">
        <v>2004</v>
      </c>
      <c r="D295" s="324">
        <v>367858</v>
      </c>
      <c r="E295" s="325" t="s">
        <v>719</v>
      </c>
      <c r="F295" s="101">
        <v>17.47</v>
      </c>
    </row>
    <row r="296" spans="1:6" ht="15">
      <c r="A296">
        <v>30</v>
      </c>
      <c r="B296" s="472" t="s">
        <v>594</v>
      </c>
      <c r="C296" s="145">
        <v>2004</v>
      </c>
      <c r="D296" s="145">
        <v>349909</v>
      </c>
      <c r="E296" s="473" t="s">
        <v>593</v>
      </c>
      <c r="F296" s="101">
        <v>17.42</v>
      </c>
    </row>
    <row r="297" spans="1:6" ht="15">
      <c r="A297">
        <v>31</v>
      </c>
      <c r="B297" s="467" t="s">
        <v>483</v>
      </c>
      <c r="C297" s="322">
        <v>2005</v>
      </c>
      <c r="D297" s="326">
        <v>361094</v>
      </c>
      <c r="E297" s="323" t="s">
        <v>481</v>
      </c>
      <c r="F297" s="101">
        <v>17.12</v>
      </c>
    </row>
    <row r="298" spans="1:6" ht="15">
      <c r="A298">
        <v>32</v>
      </c>
      <c r="B298" s="467" t="s">
        <v>648</v>
      </c>
      <c r="C298" s="322">
        <v>2005</v>
      </c>
      <c r="D298" s="322">
        <v>365675</v>
      </c>
      <c r="E298" s="323" t="s">
        <v>481</v>
      </c>
      <c r="F298" s="101">
        <v>16.94</v>
      </c>
    </row>
    <row r="299" spans="1:6" ht="15">
      <c r="A299">
        <v>33</v>
      </c>
      <c r="B299" s="402" t="s">
        <v>737</v>
      </c>
      <c r="C299" s="145">
        <v>2005</v>
      </c>
      <c r="D299" s="154">
        <v>351686</v>
      </c>
      <c r="E299" s="208" t="s">
        <v>739</v>
      </c>
      <c r="F299" s="101">
        <v>16.82</v>
      </c>
    </row>
    <row r="300" spans="1:6" ht="15">
      <c r="A300">
        <v>34</v>
      </c>
      <c r="B300" s="402" t="s">
        <v>742</v>
      </c>
      <c r="C300" s="145">
        <v>2004</v>
      </c>
      <c r="D300" s="154">
        <v>353028</v>
      </c>
      <c r="E300" s="208" t="s">
        <v>743</v>
      </c>
      <c r="F300" s="101">
        <v>16.12</v>
      </c>
    </row>
    <row r="301" spans="1:6" ht="15">
      <c r="A301">
        <v>35</v>
      </c>
      <c r="B301" s="467" t="s">
        <v>647</v>
      </c>
      <c r="C301" s="322">
        <v>2005</v>
      </c>
      <c r="D301" s="326">
        <v>361093</v>
      </c>
      <c r="E301" s="323" t="s">
        <v>481</v>
      </c>
      <c r="F301" s="101">
        <v>15.92</v>
      </c>
    </row>
    <row r="302" spans="1:6" ht="15">
      <c r="A302">
        <v>36</v>
      </c>
      <c r="B302" s="402" t="s">
        <v>392</v>
      </c>
      <c r="C302" s="145">
        <v>2004</v>
      </c>
      <c r="D302" s="154">
        <v>363206</v>
      </c>
      <c r="E302" s="319" t="s">
        <v>417</v>
      </c>
      <c r="F302" s="101">
        <v>15.62</v>
      </c>
    </row>
    <row r="303" spans="1:6" ht="15">
      <c r="A303">
        <v>37</v>
      </c>
      <c r="B303" s="402" t="s">
        <v>389</v>
      </c>
      <c r="C303" s="145">
        <v>2004</v>
      </c>
      <c r="D303" s="154">
        <v>359536</v>
      </c>
      <c r="E303" s="319" t="s">
        <v>417</v>
      </c>
      <c r="F303" s="101">
        <v>15.5</v>
      </c>
    </row>
    <row r="304" spans="1:6" ht="15">
      <c r="A304">
        <v>38</v>
      </c>
      <c r="B304" s="471" t="s">
        <v>724</v>
      </c>
      <c r="C304" s="324">
        <v>2005</v>
      </c>
      <c r="D304" s="324">
        <v>366569</v>
      </c>
      <c r="E304" s="325" t="s">
        <v>708</v>
      </c>
      <c r="F304" s="101">
        <v>15.5</v>
      </c>
    </row>
    <row r="305" spans="1:6" ht="15">
      <c r="A305">
        <v>39</v>
      </c>
      <c r="B305" s="469" t="s">
        <v>729</v>
      </c>
      <c r="C305" s="171">
        <v>2004</v>
      </c>
      <c r="D305" s="171">
        <v>356199</v>
      </c>
      <c r="E305" s="209" t="s">
        <v>736</v>
      </c>
      <c r="F305" s="101">
        <v>15.27</v>
      </c>
    </row>
    <row r="306" spans="1:6" ht="15">
      <c r="A306">
        <v>40</v>
      </c>
      <c r="B306" s="474" t="s">
        <v>750</v>
      </c>
      <c r="C306" s="145">
        <v>2004</v>
      </c>
      <c r="D306" s="154">
        <v>356189</v>
      </c>
      <c r="E306" s="475" t="s">
        <v>736</v>
      </c>
      <c r="F306" s="101">
        <v>14.62</v>
      </c>
    </row>
    <row r="307" spans="1:6" ht="15">
      <c r="A307">
        <v>41</v>
      </c>
      <c r="B307" s="469" t="s">
        <v>728</v>
      </c>
      <c r="C307" s="171">
        <v>2004</v>
      </c>
      <c r="D307" s="171">
        <v>358774</v>
      </c>
      <c r="E307" s="209" t="s">
        <v>736</v>
      </c>
      <c r="F307" s="101">
        <v>14.6</v>
      </c>
    </row>
    <row r="308" spans="1:6" ht="15">
      <c r="A308">
        <v>42</v>
      </c>
      <c r="B308" s="472" t="s">
        <v>592</v>
      </c>
      <c r="C308" s="145">
        <v>2004</v>
      </c>
      <c r="D308" s="145">
        <v>362661</v>
      </c>
      <c r="E308" s="473" t="s">
        <v>593</v>
      </c>
      <c r="F308" s="101">
        <v>14.56</v>
      </c>
    </row>
    <row r="309" spans="1:6" ht="15">
      <c r="A309">
        <v>43</v>
      </c>
      <c r="B309" s="474" t="s">
        <v>752</v>
      </c>
      <c r="C309" s="145">
        <v>2004</v>
      </c>
      <c r="D309" s="154">
        <v>356185</v>
      </c>
      <c r="E309" s="475" t="s">
        <v>736</v>
      </c>
      <c r="F309" s="101">
        <v>14.45</v>
      </c>
    </row>
    <row r="310" spans="1:6" ht="15">
      <c r="A310">
        <v>44</v>
      </c>
      <c r="B310" s="468" t="s">
        <v>482</v>
      </c>
      <c r="C310" s="322">
        <v>2005</v>
      </c>
      <c r="D310" s="322">
        <v>351904</v>
      </c>
      <c r="E310" s="323" t="s">
        <v>481</v>
      </c>
      <c r="F310" s="101">
        <v>14.42</v>
      </c>
    </row>
    <row r="311" spans="1:6" ht="15">
      <c r="A311">
        <v>45</v>
      </c>
      <c r="B311" s="402" t="s">
        <v>730</v>
      </c>
      <c r="C311" s="145">
        <v>2004</v>
      </c>
      <c r="D311" s="171">
        <v>363622</v>
      </c>
      <c r="E311" s="208" t="s">
        <v>736</v>
      </c>
      <c r="F311" s="101">
        <v>14.37</v>
      </c>
    </row>
    <row r="312" spans="1:6" ht="15">
      <c r="A312">
        <v>46</v>
      </c>
      <c r="B312" s="471" t="s">
        <v>723</v>
      </c>
      <c r="C312" s="324">
        <v>2005</v>
      </c>
      <c r="D312" s="324">
        <v>366567</v>
      </c>
      <c r="E312" s="325" t="s">
        <v>708</v>
      </c>
      <c r="F312" s="101">
        <v>14.34</v>
      </c>
    </row>
    <row r="313" spans="1:6" ht="15">
      <c r="A313">
        <v>47</v>
      </c>
      <c r="B313" s="471" t="s">
        <v>721</v>
      </c>
      <c r="C313" s="324">
        <v>2004</v>
      </c>
      <c r="D313" s="324">
        <v>360256</v>
      </c>
      <c r="E313" s="325" t="s">
        <v>719</v>
      </c>
      <c r="F313" s="101">
        <v>14.24</v>
      </c>
    </row>
    <row r="314" spans="1:6" ht="15">
      <c r="A314">
        <v>48</v>
      </c>
      <c r="B314" s="471" t="s">
        <v>725</v>
      </c>
      <c r="C314" s="324">
        <v>2005</v>
      </c>
      <c r="D314" s="324">
        <v>366585</v>
      </c>
      <c r="E314" s="325" t="s">
        <v>708</v>
      </c>
      <c r="F314" s="101">
        <v>14.18</v>
      </c>
    </row>
    <row r="315" spans="1:6" ht="15">
      <c r="A315">
        <v>49</v>
      </c>
      <c r="B315" s="469" t="s">
        <v>727</v>
      </c>
      <c r="C315" s="171">
        <v>2004</v>
      </c>
      <c r="D315" s="171">
        <v>358773</v>
      </c>
      <c r="E315" s="209" t="s">
        <v>736</v>
      </c>
      <c r="F315" s="101">
        <v>13.58</v>
      </c>
    </row>
    <row r="316" spans="1:6" ht="15">
      <c r="A316">
        <v>50</v>
      </c>
      <c r="B316" s="402" t="s">
        <v>745</v>
      </c>
      <c r="C316" s="145">
        <v>2005</v>
      </c>
      <c r="D316" s="154">
        <v>351930</v>
      </c>
      <c r="E316" s="208" t="s">
        <v>746</v>
      </c>
      <c r="F316" s="101">
        <v>13.42</v>
      </c>
    </row>
    <row r="317" spans="1:6" ht="15">
      <c r="A317">
        <v>51</v>
      </c>
      <c r="B317" s="402" t="s">
        <v>731</v>
      </c>
      <c r="C317" s="145">
        <v>2005</v>
      </c>
      <c r="D317" s="154">
        <v>363631</v>
      </c>
      <c r="E317" s="208" t="s">
        <v>736</v>
      </c>
      <c r="F317" s="101">
        <v>13.1</v>
      </c>
    </row>
    <row r="318" spans="1:6" ht="15">
      <c r="A318">
        <v>52</v>
      </c>
      <c r="B318" s="471" t="s">
        <v>722</v>
      </c>
      <c r="C318" s="324">
        <v>2005</v>
      </c>
      <c r="D318" s="324">
        <v>367861</v>
      </c>
      <c r="E318" s="325" t="s">
        <v>719</v>
      </c>
      <c r="F318" s="101">
        <v>12.65</v>
      </c>
    </row>
    <row r="319" spans="1:6" ht="15">
      <c r="A319">
        <v>53</v>
      </c>
      <c r="B319" s="466" t="s">
        <v>623</v>
      </c>
      <c r="C319" s="321">
        <v>2005</v>
      </c>
      <c r="D319" s="321">
        <v>368264</v>
      </c>
      <c r="E319" s="320" t="s">
        <v>381</v>
      </c>
      <c r="F319" s="101">
        <v>12.45</v>
      </c>
    </row>
    <row r="320" spans="1:6" ht="15">
      <c r="A320">
        <v>54</v>
      </c>
      <c r="B320" s="471" t="s">
        <v>718</v>
      </c>
      <c r="C320" s="324">
        <v>2005</v>
      </c>
      <c r="D320" s="324">
        <v>361550</v>
      </c>
      <c r="E320" s="325" t="s">
        <v>719</v>
      </c>
      <c r="F320" s="101">
        <v>10.06</v>
      </c>
    </row>
    <row r="321" spans="2:6" ht="15.75" thickBot="1">
      <c r="B321" s="476"/>
      <c r="C321" s="335"/>
      <c r="D321" s="335"/>
      <c r="E321" s="477"/>
      <c r="F321" s="481"/>
    </row>
    <row r="324" ht="15">
      <c r="B324" s="166" t="s">
        <v>796</v>
      </c>
    </row>
    <row r="326" spans="1:3" ht="15">
      <c r="A326">
        <v>1</v>
      </c>
      <c r="B326" s="178" t="s">
        <v>417</v>
      </c>
      <c r="C326" s="482">
        <v>1960</v>
      </c>
    </row>
    <row r="327" spans="1:3" ht="15">
      <c r="A327">
        <v>2</v>
      </c>
      <c r="B327" s="485" t="s">
        <v>685</v>
      </c>
      <c r="C327" s="482">
        <v>1920</v>
      </c>
    </row>
    <row r="328" spans="1:3" ht="15">
      <c r="A328">
        <v>3</v>
      </c>
      <c r="B328" s="483" t="s">
        <v>524</v>
      </c>
      <c r="C328" s="482">
        <v>1280</v>
      </c>
    </row>
    <row r="329" spans="1:3" ht="15">
      <c r="A329">
        <v>4</v>
      </c>
      <c r="B329" s="484" t="s">
        <v>481</v>
      </c>
      <c r="C329" s="482">
        <v>1135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6"/>
  <sheetViews>
    <sheetView zoomScalePageLayoutView="0" workbookViewId="0" topLeftCell="A78">
      <selection activeCell="C108" sqref="C108"/>
    </sheetView>
  </sheetViews>
  <sheetFormatPr defaultColWidth="9.140625" defaultRowHeight="15"/>
  <cols>
    <col min="2" max="2" width="30.7109375" style="0" customWidth="1"/>
    <col min="3" max="3" width="7.57421875" style="0" customWidth="1"/>
    <col min="4" max="4" width="7.421875" style="0" customWidth="1"/>
    <col min="5" max="5" width="21.00390625" style="384" bestFit="1" customWidth="1"/>
  </cols>
  <sheetData>
    <row r="1" ht="15">
      <c r="B1" s="166" t="s">
        <v>804</v>
      </c>
    </row>
    <row r="3" ht="15">
      <c r="B3" s="166" t="s">
        <v>798</v>
      </c>
    </row>
    <row r="4" ht="15.75" thickBot="1"/>
    <row r="5" spans="1:6" ht="15">
      <c r="A5">
        <v>1</v>
      </c>
      <c r="B5" s="492" t="s">
        <v>519</v>
      </c>
      <c r="C5" s="493">
        <v>2004</v>
      </c>
      <c r="D5" s="493">
        <v>363278</v>
      </c>
      <c r="E5" s="486" t="s">
        <v>510</v>
      </c>
      <c r="F5" s="109" t="s">
        <v>756</v>
      </c>
    </row>
    <row r="6" spans="1:6" ht="15">
      <c r="A6">
        <v>2</v>
      </c>
      <c r="B6" s="180" t="s">
        <v>511</v>
      </c>
      <c r="C6" s="159">
        <v>2004</v>
      </c>
      <c r="D6" s="159">
        <v>348813</v>
      </c>
      <c r="E6" s="487" t="s">
        <v>510</v>
      </c>
      <c r="F6" s="113" t="s">
        <v>755</v>
      </c>
    </row>
    <row r="7" spans="1:6" ht="15">
      <c r="A7">
        <v>3</v>
      </c>
      <c r="B7" s="313" t="s">
        <v>573</v>
      </c>
      <c r="C7" s="186">
        <v>2005</v>
      </c>
      <c r="D7" s="186">
        <v>362834</v>
      </c>
      <c r="E7" s="487" t="s">
        <v>574</v>
      </c>
      <c r="F7" s="113" t="s">
        <v>300</v>
      </c>
    </row>
    <row r="8" spans="1:6" ht="15">
      <c r="A8">
        <v>4</v>
      </c>
      <c r="B8" s="314" t="s">
        <v>421</v>
      </c>
      <c r="C8" s="307">
        <v>2004</v>
      </c>
      <c r="D8" s="307">
        <v>344480</v>
      </c>
      <c r="E8" s="488" t="s">
        <v>426</v>
      </c>
      <c r="F8" s="113" t="s">
        <v>135</v>
      </c>
    </row>
    <row r="9" spans="1:6" ht="15">
      <c r="A9">
        <v>5</v>
      </c>
      <c r="B9" s="313" t="s">
        <v>517</v>
      </c>
      <c r="C9" s="186">
        <v>2004</v>
      </c>
      <c r="D9" s="186">
        <v>361021</v>
      </c>
      <c r="E9" s="487" t="s">
        <v>510</v>
      </c>
      <c r="F9" s="113" t="s">
        <v>306</v>
      </c>
    </row>
    <row r="10" spans="1:6" ht="15">
      <c r="A10">
        <v>6</v>
      </c>
      <c r="B10" s="313" t="s">
        <v>516</v>
      </c>
      <c r="C10" s="186">
        <v>2004</v>
      </c>
      <c r="D10" s="186">
        <v>358260</v>
      </c>
      <c r="E10" s="487" t="s">
        <v>510</v>
      </c>
      <c r="F10" s="113" t="s">
        <v>754</v>
      </c>
    </row>
    <row r="11" spans="1:6" ht="15">
      <c r="A11">
        <v>7</v>
      </c>
      <c r="B11" s="180" t="s">
        <v>512</v>
      </c>
      <c r="C11" s="159">
        <v>2004</v>
      </c>
      <c r="D11" s="159">
        <v>349985</v>
      </c>
      <c r="E11" s="487" t="s">
        <v>510</v>
      </c>
      <c r="F11" s="113" t="s">
        <v>761</v>
      </c>
    </row>
    <row r="12" spans="1:6" ht="15">
      <c r="A12">
        <v>8</v>
      </c>
      <c r="B12" s="313" t="s">
        <v>514</v>
      </c>
      <c r="C12" s="186">
        <v>2004</v>
      </c>
      <c r="D12" s="186">
        <v>349918</v>
      </c>
      <c r="E12" s="487" t="s">
        <v>510</v>
      </c>
      <c r="F12" s="113" t="s">
        <v>757</v>
      </c>
    </row>
    <row r="13" spans="1:6" ht="15">
      <c r="A13">
        <v>9</v>
      </c>
      <c r="B13" s="314" t="s">
        <v>422</v>
      </c>
      <c r="C13" s="307">
        <v>2004</v>
      </c>
      <c r="D13" s="307">
        <v>344475</v>
      </c>
      <c r="E13" s="488" t="s">
        <v>426</v>
      </c>
      <c r="F13" s="113" t="s">
        <v>758</v>
      </c>
    </row>
    <row r="14" spans="1:6" ht="15">
      <c r="A14">
        <v>10</v>
      </c>
      <c r="B14" s="314" t="s">
        <v>425</v>
      </c>
      <c r="C14" s="307">
        <v>2005</v>
      </c>
      <c r="D14" s="307">
        <v>364105</v>
      </c>
      <c r="E14" s="488" t="s">
        <v>426</v>
      </c>
      <c r="F14" s="113" t="s">
        <v>764</v>
      </c>
    </row>
    <row r="15" spans="1:6" ht="15">
      <c r="A15">
        <v>11</v>
      </c>
      <c r="B15" s="314" t="s">
        <v>423</v>
      </c>
      <c r="C15" s="307">
        <v>2004</v>
      </c>
      <c r="D15" s="307">
        <v>344479</v>
      </c>
      <c r="E15" s="488" t="s">
        <v>426</v>
      </c>
      <c r="F15" s="113" t="s">
        <v>763</v>
      </c>
    </row>
    <row r="16" spans="1:6" ht="15">
      <c r="A16">
        <v>12</v>
      </c>
      <c r="B16" s="313" t="s">
        <v>518</v>
      </c>
      <c r="C16" s="186">
        <v>2004</v>
      </c>
      <c r="D16" s="186">
        <v>362198</v>
      </c>
      <c r="E16" s="487" t="s">
        <v>510</v>
      </c>
      <c r="F16" s="113" t="s">
        <v>762</v>
      </c>
    </row>
    <row r="17" spans="1:6" ht="15">
      <c r="A17">
        <v>13</v>
      </c>
      <c r="B17" s="313" t="s">
        <v>598</v>
      </c>
      <c r="C17" s="186">
        <v>2005</v>
      </c>
      <c r="D17" s="186">
        <v>360727</v>
      </c>
      <c r="E17" s="487" t="s">
        <v>510</v>
      </c>
      <c r="F17" s="113" t="s">
        <v>760</v>
      </c>
    </row>
    <row r="18" spans="1:6" ht="15">
      <c r="A18">
        <v>14</v>
      </c>
      <c r="B18" s="314" t="s">
        <v>424</v>
      </c>
      <c r="C18" s="307">
        <v>2004</v>
      </c>
      <c r="D18" s="307">
        <v>344217</v>
      </c>
      <c r="E18" s="488" t="s">
        <v>426</v>
      </c>
      <c r="F18" s="113" t="s">
        <v>759</v>
      </c>
    </row>
    <row r="19" spans="1:6" ht="15">
      <c r="A19">
        <v>15</v>
      </c>
      <c r="B19" s="313" t="s">
        <v>626</v>
      </c>
      <c r="C19" s="186">
        <v>2005</v>
      </c>
      <c r="D19" s="186">
        <v>364528</v>
      </c>
      <c r="E19" s="489" t="s">
        <v>627</v>
      </c>
      <c r="F19" s="113" t="s">
        <v>765</v>
      </c>
    </row>
    <row r="20" spans="1:6" ht="15">
      <c r="A20">
        <v>16</v>
      </c>
      <c r="B20" s="313" t="s">
        <v>515</v>
      </c>
      <c r="C20" s="186">
        <v>2004</v>
      </c>
      <c r="D20" s="186">
        <v>347049</v>
      </c>
      <c r="E20" s="487" t="s">
        <v>510</v>
      </c>
      <c r="F20" s="113" t="s">
        <v>753</v>
      </c>
    </row>
    <row r="25" ht="15">
      <c r="B25" s="166" t="s">
        <v>799</v>
      </c>
    </row>
    <row r="26" ht="15.75" thickBot="1"/>
    <row r="27" spans="2:6" ht="15">
      <c r="B27" s="311" t="s">
        <v>572</v>
      </c>
      <c r="C27" s="199">
        <v>2004</v>
      </c>
      <c r="D27" s="199">
        <v>357535</v>
      </c>
      <c r="E27" s="486" t="s">
        <v>574</v>
      </c>
      <c r="F27" s="496">
        <v>10.54</v>
      </c>
    </row>
    <row r="28" spans="2:6" ht="15">
      <c r="B28" s="313" t="s">
        <v>571</v>
      </c>
      <c r="C28" s="186">
        <v>2004</v>
      </c>
      <c r="D28" s="186">
        <v>362447</v>
      </c>
      <c r="E28" s="487" t="s">
        <v>574</v>
      </c>
      <c r="F28" s="497">
        <v>11.35</v>
      </c>
    </row>
    <row r="29" spans="2:6" ht="15">
      <c r="B29" s="315" t="s">
        <v>520</v>
      </c>
      <c r="C29" s="308">
        <v>2005</v>
      </c>
      <c r="D29" s="308">
        <v>348581</v>
      </c>
      <c r="E29" s="487" t="s">
        <v>510</v>
      </c>
      <c r="F29" s="497">
        <v>12.11</v>
      </c>
    </row>
    <row r="30" spans="2:6" ht="15">
      <c r="B30" s="313" t="s">
        <v>436</v>
      </c>
      <c r="C30" s="186">
        <v>2005</v>
      </c>
      <c r="D30" s="186">
        <v>368078</v>
      </c>
      <c r="E30" s="489" t="s">
        <v>641</v>
      </c>
      <c r="F30" s="497">
        <v>12.41</v>
      </c>
    </row>
    <row r="31" spans="2:6" ht="15">
      <c r="B31" s="313" t="s">
        <v>639</v>
      </c>
      <c r="C31" s="186">
        <v>2005</v>
      </c>
      <c r="D31" s="186">
        <v>353984</v>
      </c>
      <c r="E31" s="489" t="s">
        <v>641</v>
      </c>
      <c r="F31" s="497">
        <v>12.64</v>
      </c>
    </row>
    <row r="32" spans="2:6" ht="15">
      <c r="B32" s="313" t="s">
        <v>427</v>
      </c>
      <c r="C32" s="186">
        <v>2004</v>
      </c>
      <c r="D32" s="186">
        <v>357032</v>
      </c>
      <c r="E32" s="488" t="s">
        <v>428</v>
      </c>
      <c r="F32" s="497">
        <v>13.08</v>
      </c>
    </row>
    <row r="33" spans="2:6" ht="15">
      <c r="B33" s="313" t="s">
        <v>437</v>
      </c>
      <c r="C33" s="186">
        <v>2004</v>
      </c>
      <c r="D33" s="186">
        <v>368097</v>
      </c>
      <c r="E33" s="489" t="s">
        <v>641</v>
      </c>
      <c r="F33" s="497">
        <v>13.12</v>
      </c>
    </row>
    <row r="34" spans="2:6" ht="15">
      <c r="B34" s="313" t="s">
        <v>438</v>
      </c>
      <c r="C34" s="186">
        <v>2004</v>
      </c>
      <c r="D34" s="186">
        <v>368093</v>
      </c>
      <c r="E34" s="489" t="s">
        <v>641</v>
      </c>
      <c r="F34" s="497">
        <v>13.32</v>
      </c>
    </row>
    <row r="35" spans="2:6" ht="15">
      <c r="B35" s="313" t="s">
        <v>513</v>
      </c>
      <c r="C35" s="186">
        <v>2005</v>
      </c>
      <c r="D35" s="186">
        <v>366886</v>
      </c>
      <c r="E35" s="487" t="s">
        <v>510</v>
      </c>
      <c r="F35" s="111">
        <v>14</v>
      </c>
    </row>
    <row r="36" spans="2:6" ht="15">
      <c r="B36" s="313" t="s">
        <v>640</v>
      </c>
      <c r="C36" s="186">
        <v>2005</v>
      </c>
      <c r="D36" s="186">
        <v>346336</v>
      </c>
      <c r="E36" s="489" t="s">
        <v>641</v>
      </c>
      <c r="F36" s="111">
        <v>14.1</v>
      </c>
    </row>
    <row r="37" spans="2:6" ht="15">
      <c r="B37" s="313" t="s">
        <v>435</v>
      </c>
      <c r="C37" s="186">
        <v>2005</v>
      </c>
      <c r="D37" s="186">
        <v>368076</v>
      </c>
      <c r="E37" s="489" t="s">
        <v>641</v>
      </c>
      <c r="F37" s="497">
        <v>14.15</v>
      </c>
    </row>
    <row r="38" spans="2:6" ht="15">
      <c r="B38" s="313" t="s">
        <v>638</v>
      </c>
      <c r="C38" s="186">
        <v>2005</v>
      </c>
      <c r="D38" s="186">
        <v>360841</v>
      </c>
      <c r="E38" s="489" t="s">
        <v>641</v>
      </c>
      <c r="F38" s="497">
        <v>14.36</v>
      </c>
    </row>
    <row r="39" spans="2:6" ht="15">
      <c r="B39" s="313" t="s">
        <v>637</v>
      </c>
      <c r="C39" s="186">
        <v>2004</v>
      </c>
      <c r="D39" s="186">
        <v>360856</v>
      </c>
      <c r="E39" s="489" t="s">
        <v>641</v>
      </c>
      <c r="F39" s="497">
        <v>15.71</v>
      </c>
    </row>
    <row r="43" ht="15">
      <c r="B43" s="166" t="s">
        <v>801</v>
      </c>
    </row>
    <row r="44" ht="15.75" thickBot="1"/>
    <row r="45" spans="1:6" ht="15">
      <c r="A45">
        <v>1</v>
      </c>
      <c r="B45" s="311" t="s">
        <v>427</v>
      </c>
      <c r="C45" s="199">
        <v>2004</v>
      </c>
      <c r="D45" s="199">
        <v>357032</v>
      </c>
      <c r="E45" s="495" t="s">
        <v>428</v>
      </c>
      <c r="F45" s="107">
        <v>1.4</v>
      </c>
    </row>
    <row r="46" spans="1:6" ht="15">
      <c r="A46">
        <v>2</v>
      </c>
      <c r="B46" s="313" t="s">
        <v>572</v>
      </c>
      <c r="C46" s="186">
        <v>2004</v>
      </c>
      <c r="D46" s="186">
        <v>357535</v>
      </c>
      <c r="E46" s="487" t="s">
        <v>574</v>
      </c>
      <c r="F46" s="111">
        <v>1.3</v>
      </c>
    </row>
    <row r="47" spans="1:7" ht="15">
      <c r="A47">
        <v>3</v>
      </c>
      <c r="B47" s="312" t="s">
        <v>519</v>
      </c>
      <c r="C47" s="306">
        <v>2004</v>
      </c>
      <c r="D47" s="306">
        <v>363278</v>
      </c>
      <c r="E47" s="487" t="s">
        <v>510</v>
      </c>
      <c r="F47" s="111">
        <v>1.2</v>
      </c>
      <c r="G47" t="s">
        <v>800</v>
      </c>
    </row>
    <row r="48" spans="1:7" ht="15">
      <c r="A48">
        <v>4</v>
      </c>
      <c r="B48" s="313" t="s">
        <v>514</v>
      </c>
      <c r="C48" s="186">
        <v>2004</v>
      </c>
      <c r="D48" s="186">
        <v>349918</v>
      </c>
      <c r="E48" s="487" t="s">
        <v>510</v>
      </c>
      <c r="F48" s="111">
        <v>1.2</v>
      </c>
      <c r="G48" t="s">
        <v>800</v>
      </c>
    </row>
    <row r="49" spans="1:7" ht="15">
      <c r="A49">
        <v>5</v>
      </c>
      <c r="B49" s="314" t="s">
        <v>421</v>
      </c>
      <c r="C49" s="307">
        <v>2004</v>
      </c>
      <c r="D49" s="307">
        <v>344480</v>
      </c>
      <c r="E49" s="488" t="s">
        <v>426</v>
      </c>
      <c r="F49" s="111">
        <v>1.2</v>
      </c>
      <c r="G49" t="s">
        <v>800</v>
      </c>
    </row>
    <row r="50" spans="1:7" ht="15">
      <c r="A50">
        <v>6</v>
      </c>
      <c r="B50" s="313" t="s">
        <v>639</v>
      </c>
      <c r="C50" s="186">
        <v>2005</v>
      </c>
      <c r="D50" s="186">
        <v>353984</v>
      </c>
      <c r="E50" s="489" t="s">
        <v>641</v>
      </c>
      <c r="F50" s="111">
        <v>1.2</v>
      </c>
      <c r="G50" t="s">
        <v>800</v>
      </c>
    </row>
    <row r="51" spans="1:7" ht="15">
      <c r="A51">
        <v>7</v>
      </c>
      <c r="B51" s="313" t="s">
        <v>436</v>
      </c>
      <c r="C51" s="186">
        <v>2005</v>
      </c>
      <c r="D51" s="186">
        <v>368078</v>
      </c>
      <c r="E51" s="489" t="s">
        <v>641</v>
      </c>
      <c r="F51" s="111">
        <v>1.2</v>
      </c>
      <c r="G51" t="s">
        <v>800</v>
      </c>
    </row>
    <row r="52" spans="1:7" ht="15">
      <c r="A52">
        <v>8</v>
      </c>
      <c r="B52" s="314" t="s">
        <v>422</v>
      </c>
      <c r="C52" s="307">
        <v>2004</v>
      </c>
      <c r="D52" s="307">
        <v>344475</v>
      </c>
      <c r="E52" s="488" t="s">
        <v>426</v>
      </c>
      <c r="F52" s="111">
        <v>1.2</v>
      </c>
      <c r="G52" t="s">
        <v>800</v>
      </c>
    </row>
    <row r="53" spans="1:7" ht="15">
      <c r="A53">
        <v>9</v>
      </c>
      <c r="B53" s="313" t="s">
        <v>640</v>
      </c>
      <c r="C53" s="186">
        <v>2005</v>
      </c>
      <c r="D53" s="186">
        <v>346336</v>
      </c>
      <c r="E53" s="489" t="s">
        <v>641</v>
      </c>
      <c r="F53" s="111">
        <v>1.2</v>
      </c>
      <c r="G53" t="s">
        <v>800</v>
      </c>
    </row>
    <row r="54" spans="1:6" ht="15">
      <c r="A54">
        <v>10</v>
      </c>
      <c r="B54" s="313" t="s">
        <v>571</v>
      </c>
      <c r="C54" s="186">
        <v>2004</v>
      </c>
      <c r="D54" s="186">
        <v>362447</v>
      </c>
      <c r="E54" s="487" t="s">
        <v>574</v>
      </c>
      <c r="F54" s="111">
        <v>1.1</v>
      </c>
    </row>
    <row r="55" spans="1:6" ht="15">
      <c r="A55">
        <v>11</v>
      </c>
      <c r="B55" s="314" t="s">
        <v>424</v>
      </c>
      <c r="C55" s="307">
        <v>2004</v>
      </c>
      <c r="D55" s="307">
        <v>344217</v>
      </c>
      <c r="E55" s="488" t="s">
        <v>426</v>
      </c>
      <c r="F55" s="111">
        <v>1.1</v>
      </c>
    </row>
    <row r="56" spans="1:6" ht="15">
      <c r="A56">
        <v>12</v>
      </c>
      <c r="B56" s="313" t="s">
        <v>517</v>
      </c>
      <c r="C56" s="186">
        <v>2004</v>
      </c>
      <c r="D56" s="186">
        <v>361021</v>
      </c>
      <c r="E56" s="487" t="s">
        <v>510</v>
      </c>
      <c r="F56" s="111">
        <v>1</v>
      </c>
    </row>
    <row r="57" spans="1:6" ht="15">
      <c r="A57">
        <v>13</v>
      </c>
      <c r="B57" s="313" t="s">
        <v>437</v>
      </c>
      <c r="C57" s="186">
        <v>2004</v>
      </c>
      <c r="D57" s="186">
        <v>368097</v>
      </c>
      <c r="E57" s="489" t="s">
        <v>641</v>
      </c>
      <c r="F57" s="111">
        <v>1</v>
      </c>
    </row>
    <row r="58" spans="1:6" ht="15">
      <c r="A58">
        <v>14</v>
      </c>
      <c r="B58" s="313" t="s">
        <v>573</v>
      </c>
      <c r="C58" s="186">
        <v>2005</v>
      </c>
      <c r="D58" s="186">
        <v>362834</v>
      </c>
      <c r="E58" s="487" t="s">
        <v>574</v>
      </c>
      <c r="F58" s="111">
        <v>1</v>
      </c>
    </row>
    <row r="59" spans="1:6" ht="15">
      <c r="A59">
        <v>15</v>
      </c>
      <c r="B59" s="180" t="s">
        <v>511</v>
      </c>
      <c r="C59" s="159">
        <v>2004</v>
      </c>
      <c r="D59" s="159">
        <v>348813</v>
      </c>
      <c r="E59" s="487" t="s">
        <v>510</v>
      </c>
      <c r="F59" s="111">
        <v>1</v>
      </c>
    </row>
    <row r="60" spans="1:6" ht="15">
      <c r="A60">
        <v>16</v>
      </c>
      <c r="B60" s="313" t="s">
        <v>438</v>
      </c>
      <c r="C60" s="186">
        <v>2004</v>
      </c>
      <c r="D60" s="186">
        <v>368093</v>
      </c>
      <c r="E60" s="489" t="s">
        <v>641</v>
      </c>
      <c r="F60" s="111">
        <v>1</v>
      </c>
    </row>
    <row r="61" spans="1:6" ht="15">
      <c r="A61">
        <v>17</v>
      </c>
      <c r="B61" s="180" t="s">
        <v>512</v>
      </c>
      <c r="C61" s="159">
        <v>2004</v>
      </c>
      <c r="D61" s="159">
        <v>349985</v>
      </c>
      <c r="E61" s="487" t="s">
        <v>510</v>
      </c>
      <c r="F61" s="111">
        <v>1</v>
      </c>
    </row>
    <row r="62" spans="1:6" ht="15">
      <c r="A62">
        <v>18</v>
      </c>
      <c r="B62" s="313" t="s">
        <v>598</v>
      </c>
      <c r="C62" s="186">
        <v>2005</v>
      </c>
      <c r="D62" s="186">
        <v>360727</v>
      </c>
      <c r="E62" s="487" t="s">
        <v>510</v>
      </c>
      <c r="F62" s="111">
        <v>1</v>
      </c>
    </row>
    <row r="63" spans="1:6" ht="15">
      <c r="A63">
        <v>19</v>
      </c>
      <c r="B63" s="313" t="s">
        <v>637</v>
      </c>
      <c r="C63" s="186">
        <v>2004</v>
      </c>
      <c r="D63" s="186">
        <v>360856</v>
      </c>
      <c r="E63" s="489" t="s">
        <v>641</v>
      </c>
      <c r="F63" s="111">
        <v>1</v>
      </c>
    </row>
    <row r="64" spans="1:6" ht="15">
      <c r="A64">
        <v>20</v>
      </c>
      <c r="B64" s="313" t="s">
        <v>513</v>
      </c>
      <c r="C64" s="186">
        <v>2005</v>
      </c>
      <c r="D64" s="186">
        <v>366886</v>
      </c>
      <c r="E64" s="487" t="s">
        <v>510</v>
      </c>
      <c r="F64" s="111">
        <v>1</v>
      </c>
    </row>
    <row r="65" spans="1:6" ht="15">
      <c r="A65">
        <v>21</v>
      </c>
      <c r="B65" s="314" t="s">
        <v>423</v>
      </c>
      <c r="C65" s="307">
        <v>2004</v>
      </c>
      <c r="D65" s="307">
        <v>344479</v>
      </c>
      <c r="E65" s="488" t="s">
        <v>426</v>
      </c>
      <c r="F65" s="111">
        <v>1</v>
      </c>
    </row>
    <row r="66" spans="1:6" ht="15">
      <c r="A66">
        <v>22</v>
      </c>
      <c r="B66" s="314" t="s">
        <v>425</v>
      </c>
      <c r="C66" s="307">
        <v>2005</v>
      </c>
      <c r="D66" s="307">
        <v>364105</v>
      </c>
      <c r="E66" s="488" t="s">
        <v>426</v>
      </c>
      <c r="F66" s="111">
        <v>1</v>
      </c>
    </row>
    <row r="67" spans="1:6" ht="15">
      <c r="A67">
        <v>23</v>
      </c>
      <c r="B67" s="313" t="s">
        <v>435</v>
      </c>
      <c r="C67" s="186">
        <v>2005</v>
      </c>
      <c r="D67" s="186">
        <v>368076</v>
      </c>
      <c r="E67" s="489" t="s">
        <v>641</v>
      </c>
      <c r="F67" s="111">
        <v>1</v>
      </c>
    </row>
    <row r="71" ht="15">
      <c r="B71" s="166" t="s">
        <v>802</v>
      </c>
    </row>
    <row r="72" ht="15.75" thickBot="1"/>
    <row r="73" spans="1:6" ht="15">
      <c r="A73">
        <v>1</v>
      </c>
      <c r="B73" s="311" t="s">
        <v>437</v>
      </c>
      <c r="C73" s="199">
        <v>2004</v>
      </c>
      <c r="D73" s="199">
        <v>368097</v>
      </c>
      <c r="E73" s="494" t="s">
        <v>641</v>
      </c>
      <c r="F73" s="107">
        <v>10.9</v>
      </c>
    </row>
    <row r="74" spans="1:6" ht="15">
      <c r="A74">
        <v>2</v>
      </c>
      <c r="B74" s="313" t="s">
        <v>517</v>
      </c>
      <c r="C74" s="186">
        <v>2004</v>
      </c>
      <c r="D74" s="186">
        <v>361021</v>
      </c>
      <c r="E74" s="487" t="s">
        <v>510</v>
      </c>
      <c r="F74" s="111">
        <v>10.41</v>
      </c>
    </row>
    <row r="75" spans="1:6" ht="15">
      <c r="A75">
        <v>3</v>
      </c>
      <c r="B75" s="313" t="s">
        <v>514</v>
      </c>
      <c r="C75" s="186">
        <v>2004</v>
      </c>
      <c r="D75" s="186">
        <v>349918</v>
      </c>
      <c r="E75" s="487" t="s">
        <v>510</v>
      </c>
      <c r="F75" s="111">
        <v>9.57</v>
      </c>
    </row>
    <row r="76" spans="1:6" ht="15">
      <c r="A76">
        <v>4</v>
      </c>
      <c r="B76" s="313" t="s">
        <v>637</v>
      </c>
      <c r="C76" s="186">
        <v>2004</v>
      </c>
      <c r="D76" s="186">
        <v>360856</v>
      </c>
      <c r="E76" s="489" t="s">
        <v>641</v>
      </c>
      <c r="F76" s="111">
        <v>9.17</v>
      </c>
    </row>
    <row r="77" spans="1:6" ht="15">
      <c r="A77">
        <v>5</v>
      </c>
      <c r="B77" s="313" t="s">
        <v>518</v>
      </c>
      <c r="C77" s="186">
        <v>2004</v>
      </c>
      <c r="D77" s="186">
        <v>362198</v>
      </c>
      <c r="E77" s="487" t="s">
        <v>510</v>
      </c>
      <c r="F77" s="111">
        <v>8.15</v>
      </c>
    </row>
    <row r="78" spans="1:6" ht="15">
      <c r="A78">
        <v>6</v>
      </c>
      <c r="B78" s="313" t="s">
        <v>626</v>
      </c>
      <c r="C78" s="186">
        <v>2005</v>
      </c>
      <c r="D78" s="186">
        <v>364528</v>
      </c>
      <c r="E78" s="489" t="s">
        <v>627</v>
      </c>
      <c r="F78" s="111">
        <v>7.94</v>
      </c>
    </row>
    <row r="79" spans="1:6" ht="15">
      <c r="A79">
        <v>7</v>
      </c>
      <c r="B79" s="313" t="s">
        <v>515</v>
      </c>
      <c r="C79" s="186">
        <v>2004</v>
      </c>
      <c r="D79" s="186">
        <v>347049</v>
      </c>
      <c r="E79" s="487" t="s">
        <v>510</v>
      </c>
      <c r="F79" s="111">
        <v>7.6</v>
      </c>
    </row>
    <row r="80" spans="1:6" ht="15">
      <c r="A80">
        <v>8</v>
      </c>
      <c r="B80" s="313" t="s">
        <v>438</v>
      </c>
      <c r="C80" s="186">
        <v>2004</v>
      </c>
      <c r="D80" s="186">
        <v>368093</v>
      </c>
      <c r="E80" s="489" t="s">
        <v>641</v>
      </c>
      <c r="F80" s="111">
        <v>7.41</v>
      </c>
    </row>
    <row r="81" spans="1:6" ht="15">
      <c r="A81">
        <v>9</v>
      </c>
      <c r="B81" s="312" t="s">
        <v>519</v>
      </c>
      <c r="C81" s="306">
        <v>2004</v>
      </c>
      <c r="D81" s="306">
        <v>363278</v>
      </c>
      <c r="E81" s="487" t="s">
        <v>510</v>
      </c>
      <c r="F81" s="111">
        <v>7.34</v>
      </c>
    </row>
    <row r="82" spans="1:6" ht="15">
      <c r="A82">
        <v>10</v>
      </c>
      <c r="B82" s="313" t="s">
        <v>598</v>
      </c>
      <c r="C82" s="186">
        <v>2005</v>
      </c>
      <c r="D82" s="186">
        <v>360727</v>
      </c>
      <c r="E82" s="487" t="s">
        <v>510</v>
      </c>
      <c r="F82" s="111">
        <v>7.2</v>
      </c>
    </row>
    <row r="83" spans="1:6" ht="15">
      <c r="A83">
        <v>11</v>
      </c>
      <c r="B83" s="313" t="s">
        <v>571</v>
      </c>
      <c r="C83" s="186">
        <v>2004</v>
      </c>
      <c r="D83" s="186">
        <v>362447</v>
      </c>
      <c r="E83" s="487" t="s">
        <v>574</v>
      </c>
      <c r="F83" s="111">
        <v>7.16</v>
      </c>
    </row>
    <row r="84" spans="1:6" ht="15">
      <c r="A84">
        <v>12</v>
      </c>
      <c r="B84" s="313" t="s">
        <v>516</v>
      </c>
      <c r="C84" s="186">
        <v>2004</v>
      </c>
      <c r="D84" s="186">
        <v>358260</v>
      </c>
      <c r="E84" s="487" t="s">
        <v>510</v>
      </c>
      <c r="F84" s="111">
        <v>6.91</v>
      </c>
    </row>
    <row r="85" spans="1:6" ht="15">
      <c r="A85">
        <v>13</v>
      </c>
      <c r="B85" s="313" t="s">
        <v>640</v>
      </c>
      <c r="C85" s="186">
        <v>2005</v>
      </c>
      <c r="D85" s="186">
        <v>346336</v>
      </c>
      <c r="E85" s="489" t="s">
        <v>641</v>
      </c>
      <c r="F85" s="111">
        <v>6.9</v>
      </c>
    </row>
    <row r="86" spans="1:6" ht="15">
      <c r="A86">
        <v>14</v>
      </c>
      <c r="B86" s="314" t="s">
        <v>424</v>
      </c>
      <c r="C86" s="307">
        <v>2004</v>
      </c>
      <c r="D86" s="307">
        <v>344217</v>
      </c>
      <c r="E86" s="488" t="s">
        <v>426</v>
      </c>
      <c r="F86" s="111">
        <v>6.68</v>
      </c>
    </row>
    <row r="87" spans="1:6" ht="15">
      <c r="A87">
        <v>15</v>
      </c>
      <c r="B87" s="313" t="s">
        <v>513</v>
      </c>
      <c r="C87" s="186">
        <v>2005</v>
      </c>
      <c r="D87" s="186">
        <v>366886</v>
      </c>
      <c r="E87" s="487" t="s">
        <v>510</v>
      </c>
      <c r="F87" s="111">
        <v>6.45</v>
      </c>
    </row>
    <row r="88" spans="1:6" ht="15">
      <c r="A88">
        <v>16</v>
      </c>
      <c r="B88" s="313" t="s">
        <v>572</v>
      </c>
      <c r="C88" s="186">
        <v>2004</v>
      </c>
      <c r="D88" s="186">
        <v>357535</v>
      </c>
      <c r="E88" s="487" t="s">
        <v>574</v>
      </c>
      <c r="F88" s="111">
        <v>6.12</v>
      </c>
    </row>
    <row r="89" spans="1:6" ht="15">
      <c r="A89">
        <v>17</v>
      </c>
      <c r="B89" s="313" t="s">
        <v>573</v>
      </c>
      <c r="C89" s="186">
        <v>2005</v>
      </c>
      <c r="D89" s="186">
        <v>362834</v>
      </c>
      <c r="E89" s="487" t="s">
        <v>574</v>
      </c>
      <c r="F89" s="111">
        <v>6.04</v>
      </c>
    </row>
    <row r="90" spans="1:6" ht="15">
      <c r="A90">
        <v>18</v>
      </c>
      <c r="B90" s="314" t="s">
        <v>421</v>
      </c>
      <c r="C90" s="307">
        <v>2004</v>
      </c>
      <c r="D90" s="307">
        <v>344480</v>
      </c>
      <c r="E90" s="488" t="s">
        <v>426</v>
      </c>
      <c r="F90" s="111">
        <v>6.02</v>
      </c>
    </row>
    <row r="91" spans="1:6" ht="15">
      <c r="A91">
        <v>19</v>
      </c>
      <c r="B91" s="314" t="s">
        <v>422</v>
      </c>
      <c r="C91" s="307">
        <v>2004</v>
      </c>
      <c r="D91" s="307">
        <v>344475</v>
      </c>
      <c r="E91" s="488" t="s">
        <v>426</v>
      </c>
      <c r="F91" s="111">
        <v>5.9</v>
      </c>
    </row>
    <row r="92" spans="1:6" ht="15">
      <c r="A92">
        <v>20</v>
      </c>
      <c r="B92" s="180" t="s">
        <v>512</v>
      </c>
      <c r="C92" s="159">
        <v>2004</v>
      </c>
      <c r="D92" s="159">
        <v>349985</v>
      </c>
      <c r="E92" s="487" t="s">
        <v>510</v>
      </c>
      <c r="F92" s="111">
        <v>5.76</v>
      </c>
    </row>
    <row r="93" spans="1:6" ht="15">
      <c r="A93">
        <v>21</v>
      </c>
      <c r="B93" s="313" t="s">
        <v>427</v>
      </c>
      <c r="C93" s="186">
        <v>2004</v>
      </c>
      <c r="D93" s="186">
        <v>357032</v>
      </c>
      <c r="E93" s="488" t="s">
        <v>428</v>
      </c>
      <c r="F93" s="111">
        <v>5.63</v>
      </c>
    </row>
    <row r="94" spans="1:6" ht="15">
      <c r="A94">
        <v>22</v>
      </c>
      <c r="B94" s="314" t="s">
        <v>423</v>
      </c>
      <c r="C94" s="307">
        <v>2004</v>
      </c>
      <c r="D94" s="307">
        <v>344479</v>
      </c>
      <c r="E94" s="488" t="s">
        <v>426</v>
      </c>
      <c r="F94" s="111">
        <v>5.46</v>
      </c>
    </row>
    <row r="95" spans="1:6" ht="15">
      <c r="A95">
        <v>23</v>
      </c>
      <c r="B95" s="313" t="s">
        <v>639</v>
      </c>
      <c r="C95" s="186">
        <v>2005</v>
      </c>
      <c r="D95" s="186">
        <v>353984</v>
      </c>
      <c r="E95" s="489" t="s">
        <v>641</v>
      </c>
      <c r="F95" s="111">
        <v>5.31</v>
      </c>
    </row>
    <row r="96" spans="1:6" ht="15">
      <c r="A96">
        <v>24</v>
      </c>
      <c r="B96" s="180" t="s">
        <v>511</v>
      </c>
      <c r="C96" s="159">
        <v>2004</v>
      </c>
      <c r="D96" s="159">
        <v>348813</v>
      </c>
      <c r="E96" s="487" t="s">
        <v>510</v>
      </c>
      <c r="F96" s="111">
        <v>5.3</v>
      </c>
    </row>
    <row r="97" spans="1:6" ht="15">
      <c r="A97">
        <v>25</v>
      </c>
      <c r="B97" s="313" t="s">
        <v>435</v>
      </c>
      <c r="C97" s="186">
        <v>2005</v>
      </c>
      <c r="D97" s="186">
        <v>368076</v>
      </c>
      <c r="E97" s="489" t="s">
        <v>641</v>
      </c>
      <c r="F97" s="111">
        <v>5.15</v>
      </c>
    </row>
    <row r="98" spans="1:6" ht="15">
      <c r="A98">
        <v>26</v>
      </c>
      <c r="B98" s="315" t="s">
        <v>520</v>
      </c>
      <c r="C98" s="308">
        <v>2005</v>
      </c>
      <c r="D98" s="308">
        <v>348581</v>
      </c>
      <c r="E98" s="487" t="s">
        <v>510</v>
      </c>
      <c r="F98" s="111">
        <v>5.13</v>
      </c>
    </row>
    <row r="99" spans="1:6" ht="15">
      <c r="A99">
        <v>27</v>
      </c>
      <c r="B99" s="313" t="s">
        <v>436</v>
      </c>
      <c r="C99" s="186">
        <v>2005</v>
      </c>
      <c r="D99" s="186">
        <v>368078</v>
      </c>
      <c r="E99" s="489" t="s">
        <v>641</v>
      </c>
      <c r="F99" s="111">
        <v>4.82</v>
      </c>
    </row>
    <row r="100" spans="1:6" ht="15">
      <c r="A100">
        <v>28</v>
      </c>
      <c r="B100" s="313" t="s">
        <v>638</v>
      </c>
      <c r="C100" s="186">
        <v>2005</v>
      </c>
      <c r="D100" s="186">
        <v>360841</v>
      </c>
      <c r="E100" s="489" t="s">
        <v>641</v>
      </c>
      <c r="F100" s="111">
        <v>4.23</v>
      </c>
    </row>
    <row r="101" spans="1:6" ht="15">
      <c r="A101">
        <v>29</v>
      </c>
      <c r="B101" s="314" t="s">
        <v>425</v>
      </c>
      <c r="C101" s="307">
        <v>2005</v>
      </c>
      <c r="D101" s="307">
        <v>364105</v>
      </c>
      <c r="E101" s="488" t="s">
        <v>426</v>
      </c>
      <c r="F101" s="111">
        <v>3.45</v>
      </c>
    </row>
    <row r="104" ht="15">
      <c r="B104" s="166" t="s">
        <v>803</v>
      </c>
    </row>
    <row r="106" spans="1:3" ht="15">
      <c r="A106">
        <v>1</v>
      </c>
      <c r="B106" s="179" t="s">
        <v>510</v>
      </c>
      <c r="C106" s="482">
        <v>1040</v>
      </c>
    </row>
    <row r="107" spans="1:3" ht="15">
      <c r="A107">
        <v>2</v>
      </c>
      <c r="B107" s="178" t="s">
        <v>642</v>
      </c>
      <c r="C107" s="482">
        <v>730</v>
      </c>
    </row>
    <row r="108" spans="1:3" ht="15">
      <c r="A108">
        <v>3</v>
      </c>
      <c r="B108" s="176" t="s">
        <v>426</v>
      </c>
      <c r="C108" s="482">
        <v>455</v>
      </c>
    </row>
    <row r="111" spans="2:5" s="166" customFormat="1" ht="15">
      <c r="B111" s="15" t="s">
        <v>805</v>
      </c>
      <c r="E111" s="413"/>
    </row>
    <row r="113" spans="2:5" s="166" customFormat="1" ht="15">
      <c r="B113" s="166" t="s">
        <v>806</v>
      </c>
      <c r="E113" s="413"/>
    </row>
    <row r="115" spans="1:6" ht="15">
      <c r="A115">
        <v>1</v>
      </c>
      <c r="B115" s="149" t="s">
        <v>429</v>
      </c>
      <c r="C115" s="147">
        <v>2004</v>
      </c>
      <c r="D115" s="147">
        <v>361440</v>
      </c>
      <c r="E115" s="179" t="s">
        <v>433</v>
      </c>
      <c r="F115" s="101">
        <v>8.2</v>
      </c>
    </row>
    <row r="116" spans="1:6" ht="15">
      <c r="A116">
        <v>1</v>
      </c>
      <c r="B116" s="148" t="s">
        <v>505</v>
      </c>
      <c r="C116" s="147">
        <v>2004</v>
      </c>
      <c r="D116" s="147">
        <v>340303</v>
      </c>
      <c r="E116" s="179" t="s">
        <v>510</v>
      </c>
      <c r="F116" s="101">
        <v>8.2</v>
      </c>
    </row>
    <row r="117" spans="1:6" ht="15">
      <c r="A117">
        <v>3</v>
      </c>
      <c r="B117" s="165" t="s">
        <v>508</v>
      </c>
      <c r="C117" s="169">
        <v>2005</v>
      </c>
      <c r="D117" s="169">
        <v>344662</v>
      </c>
      <c r="E117" s="179" t="s">
        <v>510</v>
      </c>
      <c r="F117" s="101">
        <v>8.5</v>
      </c>
    </row>
    <row r="118" spans="1:6" ht="15">
      <c r="A118">
        <v>3</v>
      </c>
      <c r="B118" s="149" t="s">
        <v>448</v>
      </c>
      <c r="C118" s="147">
        <v>2004</v>
      </c>
      <c r="D118" s="147">
        <v>360857</v>
      </c>
      <c r="E118" s="178" t="s">
        <v>642</v>
      </c>
      <c r="F118" s="101">
        <v>8.5</v>
      </c>
    </row>
    <row r="119" spans="1:6" ht="15">
      <c r="A119">
        <v>5</v>
      </c>
      <c r="B119" s="164" t="s">
        <v>502</v>
      </c>
      <c r="C119" s="168">
        <v>2004</v>
      </c>
      <c r="D119" s="168">
        <v>341436</v>
      </c>
      <c r="E119" s="179" t="s">
        <v>510</v>
      </c>
      <c r="F119" s="101">
        <v>8.7</v>
      </c>
    </row>
    <row r="120" spans="1:6" ht="15">
      <c r="A120">
        <v>5</v>
      </c>
      <c r="B120" s="149" t="s">
        <v>631</v>
      </c>
      <c r="C120" s="147">
        <v>2004</v>
      </c>
      <c r="D120" s="147">
        <v>362120</v>
      </c>
      <c r="E120" s="178" t="s">
        <v>625</v>
      </c>
      <c r="F120" s="101">
        <v>8.7</v>
      </c>
    </row>
    <row r="121" spans="1:6" ht="15">
      <c r="A121">
        <v>5</v>
      </c>
      <c r="B121" s="160" t="s">
        <v>599</v>
      </c>
      <c r="C121" s="147">
        <v>2004</v>
      </c>
      <c r="D121" s="147">
        <v>349982</v>
      </c>
      <c r="E121" s="180" t="s">
        <v>510</v>
      </c>
      <c r="F121" s="101">
        <v>8.7</v>
      </c>
    </row>
    <row r="122" spans="1:6" ht="15">
      <c r="A122">
        <v>8</v>
      </c>
      <c r="B122" s="163" t="s">
        <v>492</v>
      </c>
      <c r="C122" s="167">
        <v>2005</v>
      </c>
      <c r="D122" s="167">
        <v>348810</v>
      </c>
      <c r="E122" s="179" t="s">
        <v>510</v>
      </c>
      <c r="F122" s="101">
        <v>8.85</v>
      </c>
    </row>
    <row r="123" spans="1:6" ht="15">
      <c r="A123">
        <v>9</v>
      </c>
      <c r="B123" s="148" t="s">
        <v>507</v>
      </c>
      <c r="C123" s="147">
        <v>2004</v>
      </c>
      <c r="D123" s="147">
        <v>363282</v>
      </c>
      <c r="E123" s="179" t="s">
        <v>510</v>
      </c>
      <c r="F123" s="101">
        <v>8.9</v>
      </c>
    </row>
    <row r="124" spans="1:6" ht="15">
      <c r="A124">
        <v>9</v>
      </c>
      <c r="B124" s="149" t="s">
        <v>449</v>
      </c>
      <c r="C124" s="147">
        <v>2005</v>
      </c>
      <c r="D124" s="147">
        <v>360837</v>
      </c>
      <c r="E124" s="178" t="s">
        <v>642</v>
      </c>
      <c r="F124" s="101">
        <v>8.9</v>
      </c>
    </row>
    <row r="125" spans="1:6" ht="15">
      <c r="A125">
        <v>11</v>
      </c>
      <c r="B125" s="164" t="s">
        <v>451</v>
      </c>
      <c r="C125" s="168">
        <v>2004</v>
      </c>
      <c r="D125" s="168">
        <v>341389</v>
      </c>
      <c r="E125" s="179" t="s">
        <v>510</v>
      </c>
      <c r="F125" s="101">
        <v>9</v>
      </c>
    </row>
    <row r="126" spans="1:6" ht="15">
      <c r="A126">
        <v>11</v>
      </c>
      <c r="B126" s="164" t="s">
        <v>501</v>
      </c>
      <c r="C126" s="168">
        <v>2005</v>
      </c>
      <c r="D126" s="168">
        <v>345718</v>
      </c>
      <c r="E126" s="179" t="s">
        <v>510</v>
      </c>
      <c r="F126" s="101">
        <v>9</v>
      </c>
    </row>
    <row r="127" spans="1:6" ht="15">
      <c r="A127">
        <v>11</v>
      </c>
      <c r="B127" s="149" t="s">
        <v>440</v>
      </c>
      <c r="C127" s="147">
        <v>2004</v>
      </c>
      <c r="D127" s="147">
        <v>346355</v>
      </c>
      <c r="E127" s="178" t="s">
        <v>642</v>
      </c>
      <c r="F127" s="101">
        <v>9</v>
      </c>
    </row>
    <row r="128" spans="1:6" ht="15">
      <c r="A128">
        <v>11</v>
      </c>
      <c r="B128" s="149" t="s">
        <v>432</v>
      </c>
      <c r="C128" s="147">
        <v>2004</v>
      </c>
      <c r="D128" s="147">
        <v>346989</v>
      </c>
      <c r="E128" s="179" t="s">
        <v>433</v>
      </c>
      <c r="F128" s="101">
        <v>9</v>
      </c>
    </row>
    <row r="129" spans="1:6" ht="15">
      <c r="A129">
        <v>11</v>
      </c>
      <c r="B129" s="149" t="s">
        <v>444</v>
      </c>
      <c r="C129" s="147">
        <v>2004</v>
      </c>
      <c r="D129" s="147">
        <v>346334</v>
      </c>
      <c r="E129" s="178" t="s">
        <v>642</v>
      </c>
      <c r="F129" s="101">
        <v>9</v>
      </c>
    </row>
    <row r="130" spans="1:6" ht="15">
      <c r="A130">
        <v>16</v>
      </c>
      <c r="B130" s="164" t="s">
        <v>503</v>
      </c>
      <c r="C130" s="168">
        <v>2004</v>
      </c>
      <c r="D130" s="168">
        <v>343365</v>
      </c>
      <c r="E130" s="179" t="s">
        <v>510</v>
      </c>
      <c r="F130" s="101">
        <v>9.1</v>
      </c>
    </row>
    <row r="131" spans="1:6" ht="15">
      <c r="A131">
        <v>17</v>
      </c>
      <c r="B131" s="149" t="s">
        <v>430</v>
      </c>
      <c r="C131" s="147">
        <v>2005</v>
      </c>
      <c r="D131" s="147">
        <v>352089</v>
      </c>
      <c r="E131" s="179" t="s">
        <v>433</v>
      </c>
      <c r="F131" s="101">
        <v>9.16</v>
      </c>
    </row>
    <row r="132" spans="1:6" ht="15">
      <c r="A132">
        <v>18</v>
      </c>
      <c r="B132" s="149" t="s">
        <v>441</v>
      </c>
      <c r="C132" s="147">
        <v>2005</v>
      </c>
      <c r="D132" s="147">
        <v>346337</v>
      </c>
      <c r="E132" s="178" t="s">
        <v>642</v>
      </c>
      <c r="F132" s="101">
        <v>9.2</v>
      </c>
    </row>
    <row r="133" spans="1:6" ht="15">
      <c r="A133">
        <v>18</v>
      </c>
      <c r="B133" s="160" t="s">
        <v>600</v>
      </c>
      <c r="C133" s="147">
        <v>2005</v>
      </c>
      <c r="D133" s="147">
        <v>346674</v>
      </c>
      <c r="E133" s="180" t="s">
        <v>510</v>
      </c>
      <c r="F133" s="101">
        <v>9.2</v>
      </c>
    </row>
    <row r="134" spans="1:6" ht="15">
      <c r="A134">
        <v>18</v>
      </c>
      <c r="B134" s="149" t="s">
        <v>771</v>
      </c>
      <c r="C134" s="147">
        <v>2005</v>
      </c>
      <c r="D134" s="147">
        <v>368022</v>
      </c>
      <c r="E134" s="178" t="s">
        <v>810</v>
      </c>
      <c r="F134" s="101">
        <v>9.2</v>
      </c>
    </row>
    <row r="135" spans="1:6" ht="15">
      <c r="A135">
        <v>21</v>
      </c>
      <c r="B135" s="149" t="s">
        <v>452</v>
      </c>
      <c r="C135" s="147">
        <v>2005</v>
      </c>
      <c r="D135" s="147">
        <v>368099</v>
      </c>
      <c r="E135" s="178" t="s">
        <v>642</v>
      </c>
      <c r="F135" s="101">
        <v>9.3</v>
      </c>
    </row>
    <row r="136" spans="1:6" ht="15">
      <c r="A136">
        <v>22</v>
      </c>
      <c r="B136" s="156" t="s">
        <v>635</v>
      </c>
      <c r="C136" s="155">
        <v>2004</v>
      </c>
      <c r="D136" s="155">
        <v>359166</v>
      </c>
      <c r="E136" s="176" t="s">
        <v>426</v>
      </c>
      <c r="F136" s="101">
        <v>9.39</v>
      </c>
    </row>
    <row r="137" spans="1:6" ht="15">
      <c r="A137">
        <v>23</v>
      </c>
      <c r="B137" s="149" t="s">
        <v>630</v>
      </c>
      <c r="C137" s="147">
        <v>2004</v>
      </c>
      <c r="D137" s="147">
        <v>362121</v>
      </c>
      <c r="E137" s="178" t="s">
        <v>625</v>
      </c>
      <c r="F137" s="101">
        <v>9.4</v>
      </c>
    </row>
    <row r="138" spans="1:6" ht="15">
      <c r="A138">
        <v>24</v>
      </c>
      <c r="B138" s="149" t="s">
        <v>628</v>
      </c>
      <c r="C138" s="147">
        <v>2004</v>
      </c>
      <c r="D138" s="147">
        <v>350644</v>
      </c>
      <c r="E138" s="178" t="s">
        <v>625</v>
      </c>
      <c r="F138" s="101">
        <v>9.5</v>
      </c>
    </row>
    <row r="139" spans="1:6" ht="15">
      <c r="A139">
        <v>24</v>
      </c>
      <c r="B139" s="149" t="s">
        <v>575</v>
      </c>
      <c r="C139" s="147">
        <v>2005</v>
      </c>
      <c r="D139" s="147">
        <v>361844</v>
      </c>
      <c r="E139" s="177" t="s">
        <v>574</v>
      </c>
      <c r="F139" s="101">
        <v>9.5</v>
      </c>
    </row>
    <row r="140" spans="1:6" ht="15">
      <c r="A140">
        <v>24</v>
      </c>
      <c r="B140" s="163" t="s">
        <v>491</v>
      </c>
      <c r="C140" s="167">
        <v>2004</v>
      </c>
      <c r="D140" s="167">
        <v>359604</v>
      </c>
      <c r="E140" s="179" t="s">
        <v>510</v>
      </c>
      <c r="F140" s="101">
        <v>9.5</v>
      </c>
    </row>
    <row r="141" spans="1:6" ht="15">
      <c r="A141">
        <v>27</v>
      </c>
      <c r="B141" s="148" t="s">
        <v>506</v>
      </c>
      <c r="C141" s="147">
        <v>2004</v>
      </c>
      <c r="D141" s="147">
        <v>361020</v>
      </c>
      <c r="E141" s="179" t="s">
        <v>510</v>
      </c>
      <c r="F141" s="101">
        <v>9.59</v>
      </c>
    </row>
    <row r="142" spans="1:6" ht="15">
      <c r="A142">
        <v>28</v>
      </c>
      <c r="B142" s="148" t="s">
        <v>500</v>
      </c>
      <c r="C142" s="147">
        <v>2005</v>
      </c>
      <c r="D142" s="147">
        <v>359897</v>
      </c>
      <c r="E142" s="179" t="s">
        <v>510</v>
      </c>
      <c r="F142" s="101">
        <v>9.6</v>
      </c>
    </row>
    <row r="143" spans="1:6" ht="15">
      <c r="A143">
        <v>28</v>
      </c>
      <c r="B143" s="149" t="s">
        <v>454</v>
      </c>
      <c r="C143" s="147">
        <v>2004</v>
      </c>
      <c r="D143" s="147">
        <v>353981</v>
      </c>
      <c r="E143" s="178" t="s">
        <v>642</v>
      </c>
      <c r="F143" s="101">
        <v>9.6</v>
      </c>
    </row>
    <row r="144" spans="1:6" ht="15">
      <c r="A144">
        <v>28</v>
      </c>
      <c r="B144" s="163" t="s">
        <v>490</v>
      </c>
      <c r="C144" s="167">
        <v>2004</v>
      </c>
      <c r="D144" s="167">
        <v>345203</v>
      </c>
      <c r="E144" s="179" t="s">
        <v>510</v>
      </c>
      <c r="F144" s="101">
        <v>9.6</v>
      </c>
    </row>
    <row r="145" spans="1:6" ht="15">
      <c r="A145">
        <v>28</v>
      </c>
      <c r="B145" s="157" t="s">
        <v>415</v>
      </c>
      <c r="C145" s="155">
        <v>2005</v>
      </c>
      <c r="D145" s="155">
        <v>365851</v>
      </c>
      <c r="E145" s="176" t="s">
        <v>426</v>
      </c>
      <c r="F145" s="101">
        <v>9.6</v>
      </c>
    </row>
    <row r="146" spans="1:6" ht="15">
      <c r="A146">
        <v>28</v>
      </c>
      <c r="B146" s="156" t="s">
        <v>414</v>
      </c>
      <c r="C146" s="155">
        <v>2005</v>
      </c>
      <c r="D146" s="155">
        <v>364098</v>
      </c>
      <c r="E146" s="176" t="s">
        <v>426</v>
      </c>
      <c r="F146" s="101">
        <v>9.6</v>
      </c>
    </row>
    <row r="147" spans="1:6" ht="15">
      <c r="A147">
        <v>33</v>
      </c>
      <c r="B147" s="156" t="s">
        <v>410</v>
      </c>
      <c r="C147" s="155">
        <v>2004</v>
      </c>
      <c r="D147" s="155">
        <v>344467</v>
      </c>
      <c r="E147" s="176" t="s">
        <v>426</v>
      </c>
      <c r="F147" s="101">
        <v>9.7</v>
      </c>
    </row>
    <row r="148" spans="1:6" ht="15">
      <c r="A148">
        <v>34</v>
      </c>
      <c r="B148" s="148" t="s">
        <v>497</v>
      </c>
      <c r="C148" s="147">
        <v>2004</v>
      </c>
      <c r="D148" s="147">
        <v>361981</v>
      </c>
      <c r="E148" s="179" t="s">
        <v>510</v>
      </c>
      <c r="F148" s="101">
        <v>9.8</v>
      </c>
    </row>
    <row r="149" spans="1:6" ht="15">
      <c r="A149">
        <v>35</v>
      </c>
      <c r="B149" s="165" t="s">
        <v>509</v>
      </c>
      <c r="C149" s="169">
        <v>2005</v>
      </c>
      <c r="D149" s="169">
        <v>362194</v>
      </c>
      <c r="E149" s="179" t="s">
        <v>510</v>
      </c>
      <c r="F149" s="101">
        <v>10</v>
      </c>
    </row>
    <row r="150" spans="1:6" ht="15">
      <c r="A150">
        <v>35</v>
      </c>
      <c r="B150" s="161" t="s">
        <v>494</v>
      </c>
      <c r="C150" s="147">
        <v>2004</v>
      </c>
      <c r="D150" s="147">
        <v>345202</v>
      </c>
      <c r="E150" s="179" t="s">
        <v>510</v>
      </c>
      <c r="F150" s="101">
        <v>10</v>
      </c>
    </row>
    <row r="151" spans="1:6" ht="15">
      <c r="A151">
        <v>35</v>
      </c>
      <c r="B151" s="148" t="s">
        <v>496</v>
      </c>
      <c r="C151" s="147">
        <v>2004</v>
      </c>
      <c r="D151" s="147">
        <v>360725</v>
      </c>
      <c r="E151" s="179" t="s">
        <v>510</v>
      </c>
      <c r="F151" s="101">
        <v>10</v>
      </c>
    </row>
    <row r="152" spans="1:6" ht="15">
      <c r="A152">
        <v>35</v>
      </c>
      <c r="B152" s="149" t="s">
        <v>446</v>
      </c>
      <c r="C152" s="147">
        <v>2005</v>
      </c>
      <c r="D152" s="147">
        <v>353994</v>
      </c>
      <c r="E152" s="178" t="s">
        <v>642</v>
      </c>
      <c r="F152" s="101">
        <v>10</v>
      </c>
    </row>
    <row r="153" spans="1:6" ht="15">
      <c r="A153">
        <v>39</v>
      </c>
      <c r="B153" s="149" t="s">
        <v>443</v>
      </c>
      <c r="C153" s="147">
        <v>2005</v>
      </c>
      <c r="D153" s="147">
        <v>346371</v>
      </c>
      <c r="E153" s="178" t="s">
        <v>642</v>
      </c>
      <c r="F153" s="101">
        <v>10.1</v>
      </c>
    </row>
    <row r="154" spans="1:6" ht="15">
      <c r="A154">
        <v>40</v>
      </c>
      <c r="B154" s="149" t="s">
        <v>439</v>
      </c>
      <c r="C154" s="147">
        <v>2005</v>
      </c>
      <c r="D154" s="147">
        <v>346335</v>
      </c>
      <c r="E154" s="178" t="s">
        <v>642</v>
      </c>
      <c r="F154" s="101">
        <v>10.1</v>
      </c>
    </row>
    <row r="155" spans="1:6" ht="15">
      <c r="A155">
        <v>41</v>
      </c>
      <c r="B155" s="149" t="s">
        <v>450</v>
      </c>
      <c r="C155" s="147">
        <v>2005</v>
      </c>
      <c r="D155" s="147">
        <v>368085</v>
      </c>
      <c r="E155" s="178" t="s">
        <v>642</v>
      </c>
      <c r="F155" s="101">
        <v>10.1</v>
      </c>
    </row>
    <row r="156" spans="1:6" ht="15">
      <c r="A156">
        <v>41</v>
      </c>
      <c r="B156" s="149" t="s">
        <v>442</v>
      </c>
      <c r="C156" s="147">
        <v>2005</v>
      </c>
      <c r="D156" s="147">
        <v>353992</v>
      </c>
      <c r="E156" s="178" t="s">
        <v>642</v>
      </c>
      <c r="F156" s="101">
        <v>10.1</v>
      </c>
    </row>
    <row r="157" spans="1:6" ht="15">
      <c r="A157">
        <v>41</v>
      </c>
      <c r="B157" s="149" t="s">
        <v>453</v>
      </c>
      <c r="C157" s="147">
        <v>2005</v>
      </c>
      <c r="D157" s="147" t="s">
        <v>434</v>
      </c>
      <c r="E157" s="178" t="s">
        <v>642</v>
      </c>
      <c r="F157" s="101">
        <v>10.1</v>
      </c>
    </row>
    <row r="158" spans="1:6" ht="15">
      <c r="A158">
        <v>44</v>
      </c>
      <c r="B158" s="162" t="s">
        <v>645</v>
      </c>
      <c r="C158" s="147">
        <v>2005</v>
      </c>
      <c r="D158" s="147">
        <v>365047</v>
      </c>
      <c r="E158" s="279" t="s">
        <v>643</v>
      </c>
      <c r="F158" s="101">
        <v>10.17</v>
      </c>
    </row>
    <row r="159" spans="1:6" ht="15">
      <c r="A159">
        <v>45</v>
      </c>
      <c r="B159" s="156" t="s">
        <v>413</v>
      </c>
      <c r="C159" s="155">
        <v>2004</v>
      </c>
      <c r="D159" s="155">
        <v>359173</v>
      </c>
      <c r="E159" s="176" t="s">
        <v>426</v>
      </c>
      <c r="F159" s="101">
        <v>10.2</v>
      </c>
    </row>
    <row r="160" spans="1:6" ht="15">
      <c r="A160">
        <v>45</v>
      </c>
      <c r="B160" s="148" t="s">
        <v>495</v>
      </c>
      <c r="C160" s="147">
        <v>2004</v>
      </c>
      <c r="D160" s="147">
        <v>355732</v>
      </c>
      <c r="E160" s="179" t="s">
        <v>510</v>
      </c>
      <c r="F160" s="101">
        <v>10.2</v>
      </c>
    </row>
    <row r="161" spans="1:6" ht="15">
      <c r="A161">
        <v>47</v>
      </c>
      <c r="B161" s="149" t="s">
        <v>576</v>
      </c>
      <c r="C161" s="147">
        <v>2005</v>
      </c>
      <c r="D161" s="147">
        <v>367321</v>
      </c>
      <c r="E161" s="177" t="s">
        <v>574</v>
      </c>
      <c r="F161" s="101">
        <v>10.3</v>
      </c>
    </row>
    <row r="162" spans="1:6" ht="15">
      <c r="A162">
        <v>47</v>
      </c>
      <c r="B162" s="149" t="s">
        <v>445</v>
      </c>
      <c r="C162" s="147">
        <v>2005</v>
      </c>
      <c r="D162" s="147">
        <v>353995</v>
      </c>
      <c r="E162" s="178" t="s">
        <v>642</v>
      </c>
      <c r="F162" s="101">
        <v>10.3</v>
      </c>
    </row>
    <row r="163" spans="1:6" ht="15">
      <c r="A163">
        <v>47</v>
      </c>
      <c r="B163" s="149" t="s">
        <v>431</v>
      </c>
      <c r="C163" s="147">
        <v>2005</v>
      </c>
      <c r="D163" s="147">
        <v>352804</v>
      </c>
      <c r="E163" s="180" t="s">
        <v>433</v>
      </c>
      <c r="F163" s="101">
        <v>10.3</v>
      </c>
    </row>
    <row r="164" spans="1:6" ht="15">
      <c r="A164">
        <v>50</v>
      </c>
      <c r="B164" s="149" t="s">
        <v>629</v>
      </c>
      <c r="C164" s="147">
        <v>2004</v>
      </c>
      <c r="D164" s="147">
        <v>353548</v>
      </c>
      <c r="E164" s="178" t="s">
        <v>625</v>
      </c>
      <c r="F164" s="101">
        <v>10.39</v>
      </c>
    </row>
    <row r="165" spans="1:6" ht="15">
      <c r="A165">
        <v>51</v>
      </c>
      <c r="B165" s="148" t="s">
        <v>498</v>
      </c>
      <c r="C165" s="147">
        <v>2004</v>
      </c>
      <c r="D165" s="147">
        <v>361581</v>
      </c>
      <c r="E165" s="179" t="s">
        <v>510</v>
      </c>
      <c r="F165" s="101">
        <v>10.6</v>
      </c>
    </row>
    <row r="166" spans="1:6" ht="15">
      <c r="A166">
        <v>52</v>
      </c>
      <c r="B166" s="149" t="s">
        <v>634</v>
      </c>
      <c r="C166" s="147">
        <v>2005</v>
      </c>
      <c r="D166" s="147">
        <v>364521</v>
      </c>
      <c r="E166" s="178" t="s">
        <v>625</v>
      </c>
      <c r="F166" s="101">
        <v>11.2</v>
      </c>
    </row>
    <row r="167" spans="1:6" ht="15">
      <c r="A167">
        <v>53</v>
      </c>
      <c r="B167" s="148" t="s">
        <v>499</v>
      </c>
      <c r="C167" s="147">
        <v>2004</v>
      </c>
      <c r="D167" s="147">
        <v>360294</v>
      </c>
      <c r="E167" s="179" t="s">
        <v>510</v>
      </c>
      <c r="F167" s="101">
        <v>11.5</v>
      </c>
    </row>
    <row r="168" spans="1:6" ht="15">
      <c r="A168">
        <v>54</v>
      </c>
      <c r="B168" s="149" t="s">
        <v>447</v>
      </c>
      <c r="C168" s="147">
        <v>2005</v>
      </c>
      <c r="D168" s="147">
        <v>360850</v>
      </c>
      <c r="E168" s="178" t="s">
        <v>642</v>
      </c>
      <c r="F168" s="101">
        <v>11.8</v>
      </c>
    </row>
    <row r="169" ht="15">
      <c r="E169"/>
    </row>
    <row r="170" ht="15">
      <c r="E170"/>
    </row>
    <row r="171" spans="2:5" s="166" customFormat="1" ht="15">
      <c r="B171" s="166" t="s">
        <v>808</v>
      </c>
      <c r="E171" s="413"/>
    </row>
    <row r="172" s="166" customFormat="1" ht="15">
      <c r="E172" s="413"/>
    </row>
    <row r="173" spans="1:6" ht="15">
      <c r="A173">
        <v>1</v>
      </c>
      <c r="B173" s="156" t="s">
        <v>411</v>
      </c>
      <c r="C173" s="155">
        <v>2004</v>
      </c>
      <c r="D173" s="155">
        <v>359167</v>
      </c>
      <c r="E173" s="176" t="s">
        <v>426</v>
      </c>
      <c r="F173" s="101" t="s">
        <v>766</v>
      </c>
    </row>
    <row r="174" spans="1:6" ht="15">
      <c r="A174">
        <v>2</v>
      </c>
      <c r="B174" s="149" t="s">
        <v>632</v>
      </c>
      <c r="C174" s="147">
        <v>2005</v>
      </c>
      <c r="D174" s="147">
        <v>362111</v>
      </c>
      <c r="E174" s="178" t="s">
        <v>625</v>
      </c>
      <c r="F174" s="99" t="s">
        <v>767</v>
      </c>
    </row>
    <row r="175" spans="1:6" ht="15">
      <c r="A175">
        <v>3</v>
      </c>
      <c r="B175" s="149" t="s">
        <v>633</v>
      </c>
      <c r="C175" s="147">
        <v>2005</v>
      </c>
      <c r="D175" s="147">
        <v>364530</v>
      </c>
      <c r="E175" s="178" t="s">
        <v>625</v>
      </c>
      <c r="F175" s="99" t="s">
        <v>768</v>
      </c>
    </row>
    <row r="176" spans="1:6" ht="15">
      <c r="A176">
        <v>4</v>
      </c>
      <c r="B176" s="499" t="s">
        <v>504</v>
      </c>
      <c r="C176" s="306">
        <v>2005</v>
      </c>
      <c r="D176" s="499">
        <v>355837</v>
      </c>
      <c r="E176" s="195" t="s">
        <v>510</v>
      </c>
      <c r="F176" s="99" t="s">
        <v>769</v>
      </c>
    </row>
    <row r="177" spans="1:6" ht="15">
      <c r="A177">
        <v>5</v>
      </c>
      <c r="B177" s="162" t="s">
        <v>644</v>
      </c>
      <c r="C177" s="147">
        <v>2005</v>
      </c>
      <c r="D177" s="147">
        <v>365048</v>
      </c>
      <c r="E177" s="279" t="s">
        <v>643</v>
      </c>
      <c r="F177" s="99" t="s">
        <v>770</v>
      </c>
    </row>
    <row r="178" ht="15">
      <c r="E178"/>
    </row>
    <row r="180" ht="15">
      <c r="B180" s="166" t="s">
        <v>807</v>
      </c>
    </row>
    <row r="182" spans="1:6" ht="15">
      <c r="A182">
        <v>1</v>
      </c>
      <c r="B182" s="149" t="s">
        <v>448</v>
      </c>
      <c r="C182" s="147">
        <v>2004</v>
      </c>
      <c r="D182" s="147">
        <v>360857</v>
      </c>
      <c r="E182" s="178" t="s">
        <v>642</v>
      </c>
      <c r="F182" s="101">
        <v>4.98</v>
      </c>
    </row>
    <row r="183" spans="1:6" ht="15">
      <c r="A183">
        <v>2</v>
      </c>
      <c r="B183" s="165" t="s">
        <v>508</v>
      </c>
      <c r="C183" s="169">
        <v>2005</v>
      </c>
      <c r="D183" s="169">
        <v>344662</v>
      </c>
      <c r="E183" s="179" t="s">
        <v>510</v>
      </c>
      <c r="F183" s="101">
        <v>4.88</v>
      </c>
    </row>
    <row r="184" spans="1:6" ht="15">
      <c r="A184">
        <v>3</v>
      </c>
      <c r="B184" s="148" t="s">
        <v>505</v>
      </c>
      <c r="C184" s="147">
        <v>2004</v>
      </c>
      <c r="D184" s="147">
        <v>340303</v>
      </c>
      <c r="E184" s="179" t="s">
        <v>510</v>
      </c>
      <c r="F184" s="101">
        <v>4.6</v>
      </c>
    </row>
    <row r="185" spans="1:6" ht="15">
      <c r="A185">
        <v>4</v>
      </c>
      <c r="B185" s="164" t="s">
        <v>501</v>
      </c>
      <c r="C185" s="168">
        <v>2005</v>
      </c>
      <c r="D185" s="168">
        <v>345718</v>
      </c>
      <c r="E185" s="179" t="s">
        <v>510</v>
      </c>
      <c r="F185" s="101">
        <v>4.55</v>
      </c>
    </row>
    <row r="186" spans="1:6" ht="15">
      <c r="A186">
        <v>5</v>
      </c>
      <c r="B186" s="164" t="s">
        <v>503</v>
      </c>
      <c r="C186" s="168">
        <v>2004</v>
      </c>
      <c r="D186" s="168">
        <v>343365</v>
      </c>
      <c r="E186" s="179" t="s">
        <v>510</v>
      </c>
      <c r="F186" s="101">
        <v>4.47</v>
      </c>
    </row>
    <row r="187" spans="1:6" ht="15">
      <c r="A187">
        <v>6</v>
      </c>
      <c r="B187" s="163" t="s">
        <v>492</v>
      </c>
      <c r="C187" s="167">
        <v>2005</v>
      </c>
      <c r="D187" s="167">
        <v>348810</v>
      </c>
      <c r="E187" s="179" t="s">
        <v>510</v>
      </c>
      <c r="F187" s="101">
        <v>4.45</v>
      </c>
    </row>
    <row r="188" spans="1:6" ht="15">
      <c r="A188">
        <v>7</v>
      </c>
      <c r="B188" s="164" t="s">
        <v>502</v>
      </c>
      <c r="C188" s="168">
        <v>2004</v>
      </c>
      <c r="D188" s="168">
        <v>341436</v>
      </c>
      <c r="E188" s="179" t="s">
        <v>510</v>
      </c>
      <c r="F188" s="101">
        <v>4.43</v>
      </c>
    </row>
    <row r="189" spans="1:6" ht="15">
      <c r="A189">
        <v>8</v>
      </c>
      <c r="B189" s="149" t="s">
        <v>429</v>
      </c>
      <c r="C189" s="147">
        <v>2004</v>
      </c>
      <c r="D189" s="147">
        <v>361440</v>
      </c>
      <c r="E189" s="179" t="s">
        <v>433</v>
      </c>
      <c r="F189" s="101">
        <v>4.38</v>
      </c>
    </row>
    <row r="190" spans="1:6" ht="15">
      <c r="A190">
        <v>9</v>
      </c>
      <c r="B190" s="149" t="s">
        <v>631</v>
      </c>
      <c r="C190" s="147">
        <v>2004</v>
      </c>
      <c r="D190" s="147">
        <v>362120</v>
      </c>
      <c r="E190" s="178" t="s">
        <v>625</v>
      </c>
      <c r="F190" s="101">
        <v>4.37</v>
      </c>
    </row>
    <row r="191" spans="1:6" ht="15">
      <c r="A191">
        <v>10</v>
      </c>
      <c r="B191" s="164" t="s">
        <v>451</v>
      </c>
      <c r="C191" s="168">
        <v>2004</v>
      </c>
      <c r="D191" s="168">
        <v>341389</v>
      </c>
      <c r="E191" s="179" t="s">
        <v>510</v>
      </c>
      <c r="F191" s="101">
        <v>4.3</v>
      </c>
    </row>
    <row r="192" spans="1:6" ht="15">
      <c r="A192">
        <v>11</v>
      </c>
      <c r="B192" s="160" t="s">
        <v>599</v>
      </c>
      <c r="C192" s="147">
        <v>2004</v>
      </c>
      <c r="D192" s="147">
        <v>349982</v>
      </c>
      <c r="E192" s="180" t="s">
        <v>510</v>
      </c>
      <c r="F192" s="101">
        <v>4.3</v>
      </c>
    </row>
    <row r="193" spans="1:6" ht="15">
      <c r="A193">
        <v>12</v>
      </c>
      <c r="B193" s="156" t="s">
        <v>412</v>
      </c>
      <c r="C193" s="155">
        <v>2004</v>
      </c>
      <c r="D193" s="155">
        <v>359171</v>
      </c>
      <c r="E193" s="176" t="s">
        <v>426</v>
      </c>
      <c r="F193" s="101">
        <v>4.3</v>
      </c>
    </row>
    <row r="194" spans="1:6" ht="15">
      <c r="A194">
        <v>13</v>
      </c>
      <c r="B194" s="149" t="s">
        <v>449</v>
      </c>
      <c r="C194" s="147">
        <v>2005</v>
      </c>
      <c r="D194" s="147">
        <v>360837</v>
      </c>
      <c r="E194" s="178" t="s">
        <v>642</v>
      </c>
      <c r="F194" s="101">
        <v>4.25</v>
      </c>
    </row>
    <row r="195" spans="1:6" ht="15">
      <c r="A195">
        <v>14</v>
      </c>
      <c r="B195" s="149" t="s">
        <v>440</v>
      </c>
      <c r="C195" s="147">
        <v>2004</v>
      </c>
      <c r="D195" s="147">
        <v>346355</v>
      </c>
      <c r="E195" s="178" t="s">
        <v>642</v>
      </c>
      <c r="F195" s="101">
        <v>4.23</v>
      </c>
    </row>
    <row r="196" spans="1:6" ht="15">
      <c r="A196">
        <v>15</v>
      </c>
      <c r="B196" s="149" t="s">
        <v>441</v>
      </c>
      <c r="C196" s="147">
        <v>2005</v>
      </c>
      <c r="D196" s="147">
        <v>346337</v>
      </c>
      <c r="E196" s="178" t="s">
        <v>642</v>
      </c>
      <c r="F196" s="101">
        <v>4.15</v>
      </c>
    </row>
    <row r="197" spans="1:6" ht="15">
      <c r="A197">
        <v>16</v>
      </c>
      <c r="B197" s="156" t="s">
        <v>411</v>
      </c>
      <c r="C197" s="155">
        <v>2004</v>
      </c>
      <c r="D197" s="155">
        <v>359167</v>
      </c>
      <c r="E197" s="176" t="s">
        <v>426</v>
      </c>
      <c r="F197" s="101">
        <v>4.1</v>
      </c>
    </row>
    <row r="198" spans="1:6" ht="15">
      <c r="A198">
        <v>17</v>
      </c>
      <c r="B198" s="149" t="s">
        <v>432</v>
      </c>
      <c r="C198" s="147">
        <v>2004</v>
      </c>
      <c r="D198" s="147">
        <v>346989</v>
      </c>
      <c r="E198" s="179" t="s">
        <v>433</v>
      </c>
      <c r="F198" s="101">
        <v>4.1</v>
      </c>
    </row>
    <row r="199" spans="1:6" ht="15">
      <c r="A199">
        <v>18</v>
      </c>
      <c r="B199" s="160" t="s">
        <v>600</v>
      </c>
      <c r="C199" s="147">
        <v>2005</v>
      </c>
      <c r="D199" s="147">
        <v>346674</v>
      </c>
      <c r="E199" s="180" t="s">
        <v>510</v>
      </c>
      <c r="F199" s="101">
        <v>4.1</v>
      </c>
    </row>
    <row r="200" spans="1:6" ht="15">
      <c r="A200">
        <v>19</v>
      </c>
      <c r="B200" s="163" t="s">
        <v>493</v>
      </c>
      <c r="C200" s="167">
        <v>2005</v>
      </c>
      <c r="D200" s="167">
        <v>346596</v>
      </c>
      <c r="E200" s="179" t="s">
        <v>510</v>
      </c>
      <c r="F200" s="101">
        <v>4.1</v>
      </c>
    </row>
    <row r="201" spans="1:6" ht="15">
      <c r="A201">
        <v>20</v>
      </c>
      <c r="B201" s="149" t="s">
        <v>444</v>
      </c>
      <c r="C201" s="147">
        <v>2004</v>
      </c>
      <c r="D201" s="147">
        <v>346334</v>
      </c>
      <c r="E201" s="178" t="s">
        <v>642</v>
      </c>
      <c r="F201" s="101">
        <v>4.08</v>
      </c>
    </row>
    <row r="202" spans="1:6" ht="15">
      <c r="A202">
        <v>21</v>
      </c>
      <c r="B202" s="149" t="s">
        <v>628</v>
      </c>
      <c r="C202" s="147">
        <v>2004</v>
      </c>
      <c r="D202" s="147">
        <v>350644</v>
      </c>
      <c r="E202" s="178" t="s">
        <v>625</v>
      </c>
      <c r="F202" s="101">
        <v>4.06</v>
      </c>
    </row>
    <row r="203" spans="1:6" ht="15">
      <c r="A203">
        <v>22</v>
      </c>
      <c r="B203" s="148" t="s">
        <v>507</v>
      </c>
      <c r="C203" s="147">
        <v>2004</v>
      </c>
      <c r="D203" s="147">
        <v>363282</v>
      </c>
      <c r="E203" s="179" t="s">
        <v>510</v>
      </c>
      <c r="F203" s="101">
        <v>4</v>
      </c>
    </row>
    <row r="204" spans="1:6" ht="15">
      <c r="A204">
        <v>23</v>
      </c>
      <c r="B204" s="148" t="s">
        <v>506</v>
      </c>
      <c r="C204" s="147">
        <v>2004</v>
      </c>
      <c r="D204" s="147">
        <v>361020</v>
      </c>
      <c r="E204" s="179" t="s">
        <v>510</v>
      </c>
      <c r="F204" s="101">
        <v>4</v>
      </c>
    </row>
    <row r="205" spans="1:6" ht="15">
      <c r="A205">
        <v>24</v>
      </c>
      <c r="B205" s="149" t="s">
        <v>630</v>
      </c>
      <c r="C205" s="147">
        <v>2004</v>
      </c>
      <c r="D205" s="147">
        <v>362121</v>
      </c>
      <c r="E205" s="178" t="s">
        <v>625</v>
      </c>
      <c r="F205" s="101">
        <v>3.95</v>
      </c>
    </row>
    <row r="206" spans="1:6" ht="15">
      <c r="A206">
        <v>25</v>
      </c>
      <c r="B206" s="163" t="s">
        <v>490</v>
      </c>
      <c r="C206" s="167">
        <v>2004</v>
      </c>
      <c r="D206" s="167">
        <v>345203</v>
      </c>
      <c r="E206" s="179" t="s">
        <v>510</v>
      </c>
      <c r="F206" s="101">
        <v>3.95</v>
      </c>
    </row>
    <row r="207" spans="1:6" ht="15">
      <c r="A207">
        <v>26</v>
      </c>
      <c r="B207" s="156" t="s">
        <v>635</v>
      </c>
      <c r="C207" s="155">
        <v>2004</v>
      </c>
      <c r="D207" s="155">
        <v>359166</v>
      </c>
      <c r="E207" s="176" t="s">
        <v>426</v>
      </c>
      <c r="F207" s="101">
        <v>3.9</v>
      </c>
    </row>
    <row r="208" spans="1:6" ht="15">
      <c r="A208">
        <v>27</v>
      </c>
      <c r="B208" s="149" t="s">
        <v>575</v>
      </c>
      <c r="C208" s="147">
        <v>2005</v>
      </c>
      <c r="D208" s="147">
        <v>361844</v>
      </c>
      <c r="E208" s="177" t="s">
        <v>574</v>
      </c>
      <c r="F208" s="101">
        <v>3.9</v>
      </c>
    </row>
    <row r="209" spans="1:6" ht="15">
      <c r="A209">
        <v>28</v>
      </c>
      <c r="B209" s="149" t="s">
        <v>452</v>
      </c>
      <c r="C209" s="147">
        <v>2005</v>
      </c>
      <c r="D209" s="147">
        <v>368099</v>
      </c>
      <c r="E209" s="178" t="s">
        <v>642</v>
      </c>
      <c r="F209" s="101">
        <v>3.85</v>
      </c>
    </row>
    <row r="210" spans="1:6" ht="15">
      <c r="A210">
        <v>29</v>
      </c>
      <c r="B210" s="163" t="s">
        <v>491</v>
      </c>
      <c r="C210" s="167">
        <v>2004</v>
      </c>
      <c r="D210" s="167">
        <v>359604</v>
      </c>
      <c r="E210" s="179" t="s">
        <v>510</v>
      </c>
      <c r="F210" s="101">
        <v>3.85</v>
      </c>
    </row>
    <row r="211" spans="1:6" ht="15">
      <c r="A211">
        <v>30</v>
      </c>
      <c r="B211" s="165" t="s">
        <v>509</v>
      </c>
      <c r="C211" s="169">
        <v>2005</v>
      </c>
      <c r="D211" s="169">
        <v>362194</v>
      </c>
      <c r="E211" s="179" t="s">
        <v>510</v>
      </c>
      <c r="F211" s="101">
        <v>3.82</v>
      </c>
    </row>
    <row r="212" spans="1:6" ht="15">
      <c r="A212">
        <v>31</v>
      </c>
      <c r="B212" s="149" t="s">
        <v>443</v>
      </c>
      <c r="C212" s="147">
        <v>2005</v>
      </c>
      <c r="D212" s="147">
        <v>346371</v>
      </c>
      <c r="E212" s="178" t="s">
        <v>642</v>
      </c>
      <c r="F212" s="101">
        <v>3.8</v>
      </c>
    </row>
    <row r="213" spans="1:6" ht="15">
      <c r="A213">
        <v>32</v>
      </c>
      <c r="B213" s="149" t="s">
        <v>439</v>
      </c>
      <c r="C213" s="147">
        <v>2005</v>
      </c>
      <c r="D213" s="147">
        <v>346335</v>
      </c>
      <c r="E213" s="178" t="s">
        <v>642</v>
      </c>
      <c r="F213" s="101">
        <v>3.8</v>
      </c>
    </row>
    <row r="214" spans="1:6" ht="15">
      <c r="A214">
        <v>33</v>
      </c>
      <c r="B214" s="149" t="s">
        <v>430</v>
      </c>
      <c r="C214" s="147">
        <v>2005</v>
      </c>
      <c r="D214" s="147">
        <v>352089</v>
      </c>
      <c r="E214" s="179" t="s">
        <v>433</v>
      </c>
      <c r="F214" s="101">
        <v>3.78</v>
      </c>
    </row>
    <row r="215" spans="1:6" ht="15">
      <c r="A215">
        <v>34</v>
      </c>
      <c r="B215" s="149" t="s">
        <v>632</v>
      </c>
      <c r="C215" s="147">
        <v>2005</v>
      </c>
      <c r="D215" s="147">
        <v>362111</v>
      </c>
      <c r="E215" s="178" t="s">
        <v>625</v>
      </c>
      <c r="F215" s="101">
        <v>3.7</v>
      </c>
    </row>
    <row r="216" spans="1:6" ht="15">
      <c r="A216">
        <v>35</v>
      </c>
      <c r="B216" s="149" t="s">
        <v>450</v>
      </c>
      <c r="C216" s="147">
        <v>2005</v>
      </c>
      <c r="D216" s="147">
        <v>368085</v>
      </c>
      <c r="E216" s="178" t="s">
        <v>642</v>
      </c>
      <c r="F216" s="101">
        <v>3.7</v>
      </c>
    </row>
    <row r="217" spans="1:6" ht="15">
      <c r="A217">
        <v>36</v>
      </c>
      <c r="B217" s="149" t="s">
        <v>576</v>
      </c>
      <c r="C217" s="147">
        <v>2005</v>
      </c>
      <c r="D217" s="147">
        <v>367321</v>
      </c>
      <c r="E217" s="177" t="s">
        <v>574</v>
      </c>
      <c r="F217" s="101">
        <v>3.7</v>
      </c>
    </row>
    <row r="218" spans="1:6" ht="15">
      <c r="A218">
        <v>37</v>
      </c>
      <c r="B218" s="148" t="s">
        <v>497</v>
      </c>
      <c r="C218" s="147">
        <v>2004</v>
      </c>
      <c r="D218" s="147">
        <v>361981</v>
      </c>
      <c r="E218" s="179" t="s">
        <v>510</v>
      </c>
      <c r="F218" s="101">
        <v>3.68</v>
      </c>
    </row>
    <row r="219" spans="1:6" ht="15">
      <c r="A219">
        <v>38</v>
      </c>
      <c r="B219" s="148" t="s">
        <v>496</v>
      </c>
      <c r="C219" s="147">
        <v>2004</v>
      </c>
      <c r="D219" s="147">
        <v>360725</v>
      </c>
      <c r="E219" s="179" t="s">
        <v>510</v>
      </c>
      <c r="F219" s="101">
        <v>3.62</v>
      </c>
    </row>
    <row r="220" spans="1:6" ht="15">
      <c r="A220">
        <v>39</v>
      </c>
      <c r="B220" s="148" t="s">
        <v>500</v>
      </c>
      <c r="C220" s="147">
        <v>2005</v>
      </c>
      <c r="D220" s="147">
        <v>359897</v>
      </c>
      <c r="E220" s="179" t="s">
        <v>510</v>
      </c>
      <c r="F220" s="101">
        <v>3.6</v>
      </c>
    </row>
    <row r="221" spans="1:6" ht="15">
      <c r="A221">
        <v>40</v>
      </c>
      <c r="B221" s="149" t="s">
        <v>771</v>
      </c>
      <c r="C221" s="147">
        <v>2005</v>
      </c>
      <c r="D221" s="147">
        <v>368022</v>
      </c>
      <c r="E221" s="178" t="s">
        <v>772</v>
      </c>
      <c r="F221" s="101">
        <v>3.6</v>
      </c>
    </row>
    <row r="222" spans="1:6" ht="15">
      <c r="A222">
        <v>41</v>
      </c>
      <c r="B222" s="161" t="s">
        <v>494</v>
      </c>
      <c r="C222" s="147">
        <v>2004</v>
      </c>
      <c r="D222" s="147">
        <v>345202</v>
      </c>
      <c r="E222" s="179" t="s">
        <v>510</v>
      </c>
      <c r="F222" s="101">
        <v>3.6</v>
      </c>
    </row>
    <row r="223" spans="1:6" ht="15">
      <c r="A223">
        <v>42</v>
      </c>
      <c r="B223" s="156" t="s">
        <v>414</v>
      </c>
      <c r="C223" s="155">
        <v>2005</v>
      </c>
      <c r="D223" s="155">
        <v>364098</v>
      </c>
      <c r="E223" s="176" t="s">
        <v>426</v>
      </c>
      <c r="F223" s="101">
        <v>3.6</v>
      </c>
    </row>
    <row r="224" spans="1:6" ht="15">
      <c r="A224">
        <v>43</v>
      </c>
      <c r="B224" s="162" t="s">
        <v>644</v>
      </c>
      <c r="C224" s="147">
        <v>2005</v>
      </c>
      <c r="D224" s="147">
        <v>365048</v>
      </c>
      <c r="E224" s="279" t="s">
        <v>643</v>
      </c>
      <c r="F224" s="101">
        <v>3.58</v>
      </c>
    </row>
    <row r="225" spans="1:6" ht="15">
      <c r="A225">
        <v>44</v>
      </c>
      <c r="B225" s="149" t="s">
        <v>445</v>
      </c>
      <c r="C225" s="147">
        <v>2005</v>
      </c>
      <c r="D225" s="147">
        <v>353995</v>
      </c>
      <c r="E225" s="178" t="s">
        <v>642</v>
      </c>
      <c r="F225" s="101">
        <v>3.56</v>
      </c>
    </row>
    <row r="226" spans="1:6" ht="15">
      <c r="A226">
        <v>45</v>
      </c>
      <c r="B226" s="149" t="s">
        <v>446</v>
      </c>
      <c r="C226" s="147">
        <v>2005</v>
      </c>
      <c r="D226" s="147">
        <v>353994</v>
      </c>
      <c r="E226" s="178" t="s">
        <v>642</v>
      </c>
      <c r="F226" s="101">
        <v>3.5</v>
      </c>
    </row>
    <row r="227" spans="1:6" ht="15">
      <c r="A227">
        <v>46</v>
      </c>
      <c r="B227" s="149" t="s">
        <v>453</v>
      </c>
      <c r="C227" s="147">
        <v>2005</v>
      </c>
      <c r="D227" s="147" t="s">
        <v>434</v>
      </c>
      <c r="E227" s="178" t="s">
        <v>642</v>
      </c>
      <c r="F227" s="101">
        <v>3.47</v>
      </c>
    </row>
    <row r="228" spans="1:6" ht="15">
      <c r="A228">
        <v>47</v>
      </c>
      <c r="B228" s="149" t="s">
        <v>454</v>
      </c>
      <c r="C228" s="147">
        <v>2004</v>
      </c>
      <c r="D228" s="147">
        <v>353981</v>
      </c>
      <c r="E228" s="178" t="s">
        <v>642</v>
      </c>
      <c r="F228" s="101">
        <v>3.45</v>
      </c>
    </row>
    <row r="229" spans="1:6" ht="15">
      <c r="A229">
        <v>48</v>
      </c>
      <c r="B229" s="149" t="s">
        <v>442</v>
      </c>
      <c r="C229" s="147">
        <v>2005</v>
      </c>
      <c r="D229" s="147">
        <v>353992</v>
      </c>
      <c r="E229" s="178" t="s">
        <v>642</v>
      </c>
      <c r="F229" s="101">
        <v>3.45</v>
      </c>
    </row>
    <row r="230" spans="1:6" ht="15">
      <c r="A230">
        <v>49</v>
      </c>
      <c r="B230" s="157" t="s">
        <v>415</v>
      </c>
      <c r="C230" s="155">
        <v>2005</v>
      </c>
      <c r="D230" s="155">
        <v>365851</v>
      </c>
      <c r="E230" s="176" t="s">
        <v>426</v>
      </c>
      <c r="F230" s="101">
        <v>3.43</v>
      </c>
    </row>
    <row r="231" spans="1:6" ht="15">
      <c r="A231">
        <v>50</v>
      </c>
      <c r="B231" s="156" t="s">
        <v>410</v>
      </c>
      <c r="C231" s="155">
        <v>2004</v>
      </c>
      <c r="D231" s="155">
        <v>344467</v>
      </c>
      <c r="E231" s="176" t="s">
        <v>426</v>
      </c>
      <c r="F231" s="101">
        <v>3.42</v>
      </c>
    </row>
    <row r="232" spans="1:6" ht="15">
      <c r="A232">
        <v>51</v>
      </c>
      <c r="B232" s="162" t="s">
        <v>645</v>
      </c>
      <c r="C232" s="147">
        <v>2005</v>
      </c>
      <c r="D232" s="147">
        <v>365047</v>
      </c>
      <c r="E232" s="279" t="s">
        <v>643</v>
      </c>
      <c r="F232" s="101">
        <v>3.3</v>
      </c>
    </row>
    <row r="233" spans="1:6" ht="15">
      <c r="A233">
        <v>52</v>
      </c>
      <c r="B233" s="156" t="s">
        <v>413</v>
      </c>
      <c r="C233" s="155">
        <v>2004</v>
      </c>
      <c r="D233" s="155">
        <v>359173</v>
      </c>
      <c r="E233" s="176" t="s">
        <v>426</v>
      </c>
      <c r="F233" s="101">
        <v>3.28</v>
      </c>
    </row>
    <row r="234" spans="1:6" ht="15">
      <c r="A234">
        <v>53</v>
      </c>
      <c r="B234" s="164" t="s">
        <v>504</v>
      </c>
      <c r="C234" s="168">
        <v>2005</v>
      </c>
      <c r="D234" s="168">
        <v>355837</v>
      </c>
      <c r="E234" s="179" t="s">
        <v>510</v>
      </c>
      <c r="F234" s="101">
        <v>3.25</v>
      </c>
    </row>
    <row r="235" spans="1:6" ht="15">
      <c r="A235">
        <v>54</v>
      </c>
      <c r="B235" s="149" t="s">
        <v>629</v>
      </c>
      <c r="C235" s="147">
        <v>2004</v>
      </c>
      <c r="D235" s="147">
        <v>353548</v>
      </c>
      <c r="E235" s="178" t="s">
        <v>625</v>
      </c>
      <c r="F235" s="101">
        <v>3.22</v>
      </c>
    </row>
    <row r="236" spans="1:6" ht="15">
      <c r="A236">
        <v>55</v>
      </c>
      <c r="B236" s="148" t="s">
        <v>498</v>
      </c>
      <c r="C236" s="147">
        <v>2004</v>
      </c>
      <c r="D236" s="147">
        <v>361581</v>
      </c>
      <c r="E236" s="179" t="s">
        <v>510</v>
      </c>
      <c r="F236" s="101">
        <v>3.22</v>
      </c>
    </row>
    <row r="237" spans="1:6" ht="15">
      <c r="A237">
        <v>56</v>
      </c>
      <c r="B237" s="148" t="s">
        <v>495</v>
      </c>
      <c r="C237" s="147">
        <v>2004</v>
      </c>
      <c r="D237" s="147">
        <v>355732</v>
      </c>
      <c r="E237" s="179" t="s">
        <v>510</v>
      </c>
      <c r="F237" s="101">
        <v>3.2</v>
      </c>
    </row>
    <row r="238" spans="1:6" ht="15">
      <c r="A238">
        <v>57</v>
      </c>
      <c r="B238" s="149" t="s">
        <v>633</v>
      </c>
      <c r="C238" s="147">
        <v>2005</v>
      </c>
      <c r="D238" s="147">
        <v>364530</v>
      </c>
      <c r="E238" s="178" t="s">
        <v>625</v>
      </c>
      <c r="F238" s="101">
        <v>3.2</v>
      </c>
    </row>
    <row r="239" spans="1:6" ht="15">
      <c r="A239">
        <v>58</v>
      </c>
      <c r="B239" s="149" t="s">
        <v>431</v>
      </c>
      <c r="C239" s="147">
        <v>2005</v>
      </c>
      <c r="D239" s="147">
        <v>352804</v>
      </c>
      <c r="E239" s="180" t="s">
        <v>433</v>
      </c>
      <c r="F239" s="101">
        <v>3.2</v>
      </c>
    </row>
    <row r="240" spans="1:6" ht="15">
      <c r="A240">
        <v>59</v>
      </c>
      <c r="B240" s="149" t="s">
        <v>634</v>
      </c>
      <c r="C240" s="147">
        <v>2005</v>
      </c>
      <c r="D240" s="147">
        <v>364521</v>
      </c>
      <c r="E240" s="178" t="s">
        <v>625</v>
      </c>
      <c r="F240" s="101">
        <v>2.9</v>
      </c>
    </row>
    <row r="241" spans="1:6" ht="15">
      <c r="A241">
        <v>60</v>
      </c>
      <c r="B241" s="149" t="s">
        <v>447</v>
      </c>
      <c r="C241" s="147">
        <v>2005</v>
      </c>
      <c r="D241" s="147">
        <v>360850</v>
      </c>
      <c r="E241" s="178" t="s">
        <v>642</v>
      </c>
      <c r="F241" s="101">
        <v>2.78</v>
      </c>
    </row>
    <row r="242" spans="1:6" ht="15">
      <c r="A242">
        <v>61</v>
      </c>
      <c r="B242" s="148" t="s">
        <v>499</v>
      </c>
      <c r="C242" s="147">
        <v>2004</v>
      </c>
      <c r="D242" s="147">
        <v>360294</v>
      </c>
      <c r="E242" s="179" t="s">
        <v>510</v>
      </c>
      <c r="F242" s="101">
        <v>2.37</v>
      </c>
    </row>
    <row r="245" spans="2:5" s="166" customFormat="1" ht="15">
      <c r="B245" s="500" t="s">
        <v>809</v>
      </c>
      <c r="E245" s="413"/>
    </row>
    <row r="247" spans="1:6" ht="15">
      <c r="A247">
        <v>1</v>
      </c>
      <c r="B247" s="165" t="s">
        <v>508</v>
      </c>
      <c r="C247" s="169">
        <v>2005</v>
      </c>
      <c r="D247" s="169">
        <v>344662</v>
      </c>
      <c r="E247" s="179" t="s">
        <v>510</v>
      </c>
      <c r="F247" s="101">
        <v>38.37</v>
      </c>
    </row>
    <row r="248" spans="1:6" ht="15">
      <c r="A248">
        <v>2</v>
      </c>
      <c r="B248" s="156" t="s">
        <v>635</v>
      </c>
      <c r="C248" s="155">
        <v>2004</v>
      </c>
      <c r="D248" s="155">
        <v>359166</v>
      </c>
      <c r="E248" s="176" t="s">
        <v>426</v>
      </c>
      <c r="F248" s="101">
        <v>36.64</v>
      </c>
    </row>
    <row r="249" spans="1:6" ht="15">
      <c r="A249">
        <v>3</v>
      </c>
      <c r="B249" s="164" t="s">
        <v>503</v>
      </c>
      <c r="C249" s="168">
        <v>2004</v>
      </c>
      <c r="D249" s="168">
        <v>343365</v>
      </c>
      <c r="E249" s="179" t="s">
        <v>510</v>
      </c>
      <c r="F249" s="101">
        <v>33.51</v>
      </c>
    </row>
    <row r="250" spans="1:6" ht="15">
      <c r="A250">
        <v>4</v>
      </c>
      <c r="B250" s="156" t="s">
        <v>413</v>
      </c>
      <c r="C250" s="155">
        <v>2004</v>
      </c>
      <c r="D250" s="155">
        <v>359173</v>
      </c>
      <c r="E250" s="176" t="s">
        <v>426</v>
      </c>
      <c r="F250" s="101">
        <v>31.34</v>
      </c>
    </row>
    <row r="251" spans="1:6" ht="15">
      <c r="A251">
        <v>5</v>
      </c>
      <c r="B251" s="149" t="s">
        <v>429</v>
      </c>
      <c r="C251" s="147">
        <v>2004</v>
      </c>
      <c r="D251" s="147">
        <v>361440</v>
      </c>
      <c r="E251" s="179" t="s">
        <v>433</v>
      </c>
      <c r="F251" s="101">
        <v>30.8</v>
      </c>
    </row>
    <row r="252" spans="1:6" ht="15">
      <c r="A252">
        <v>6</v>
      </c>
      <c r="B252" s="149" t="s">
        <v>448</v>
      </c>
      <c r="C252" s="147">
        <v>2004</v>
      </c>
      <c r="D252" s="147">
        <v>360857</v>
      </c>
      <c r="E252" s="178" t="s">
        <v>642</v>
      </c>
      <c r="F252" s="101">
        <v>29.07</v>
      </c>
    </row>
    <row r="253" spans="1:6" ht="15">
      <c r="A253">
        <v>7</v>
      </c>
      <c r="B253" s="148" t="s">
        <v>500</v>
      </c>
      <c r="C253" s="147">
        <v>2005</v>
      </c>
      <c r="D253" s="147">
        <v>359897</v>
      </c>
      <c r="E253" s="179" t="s">
        <v>510</v>
      </c>
      <c r="F253" s="101">
        <v>28.7</v>
      </c>
    </row>
    <row r="254" spans="1:6" ht="15">
      <c r="A254">
        <v>8</v>
      </c>
      <c r="B254" s="149" t="s">
        <v>441</v>
      </c>
      <c r="C254" s="147">
        <v>2005</v>
      </c>
      <c r="D254" s="147">
        <v>346337</v>
      </c>
      <c r="E254" s="178" t="s">
        <v>642</v>
      </c>
      <c r="F254" s="101">
        <v>27.96</v>
      </c>
    </row>
    <row r="255" spans="1:6" ht="15">
      <c r="A255">
        <v>9</v>
      </c>
      <c r="B255" s="156" t="s">
        <v>411</v>
      </c>
      <c r="C255" s="155">
        <v>2004</v>
      </c>
      <c r="D255" s="155">
        <v>359167</v>
      </c>
      <c r="E255" s="176" t="s">
        <v>426</v>
      </c>
      <c r="F255" s="101">
        <v>27.7</v>
      </c>
    </row>
    <row r="256" spans="1:6" ht="15">
      <c r="A256">
        <v>10</v>
      </c>
      <c r="B256" s="164" t="s">
        <v>451</v>
      </c>
      <c r="C256" s="168">
        <v>2004</v>
      </c>
      <c r="D256" s="168">
        <v>341389</v>
      </c>
      <c r="E256" s="179" t="s">
        <v>510</v>
      </c>
      <c r="F256" s="101">
        <v>27.65</v>
      </c>
    </row>
    <row r="257" spans="1:6" ht="15">
      <c r="A257">
        <v>11</v>
      </c>
      <c r="B257" s="148" t="s">
        <v>495</v>
      </c>
      <c r="C257" s="147">
        <v>2004</v>
      </c>
      <c r="D257" s="147">
        <v>355732</v>
      </c>
      <c r="E257" s="179" t="s">
        <v>510</v>
      </c>
      <c r="F257" s="101">
        <v>27.1</v>
      </c>
    </row>
    <row r="258" spans="1:6" ht="15">
      <c r="A258">
        <v>12</v>
      </c>
      <c r="B258" s="149" t="s">
        <v>630</v>
      </c>
      <c r="C258" s="147">
        <v>2004</v>
      </c>
      <c r="D258" s="147">
        <v>362121</v>
      </c>
      <c r="E258" s="178" t="s">
        <v>625</v>
      </c>
      <c r="F258" s="101">
        <v>26.65</v>
      </c>
    </row>
    <row r="259" spans="1:6" ht="15">
      <c r="A259">
        <v>13</v>
      </c>
      <c r="B259" s="163" t="s">
        <v>492</v>
      </c>
      <c r="C259" s="167">
        <v>2005</v>
      </c>
      <c r="D259" s="167">
        <v>348810</v>
      </c>
      <c r="E259" s="179" t="s">
        <v>510</v>
      </c>
      <c r="F259" s="101">
        <v>26.44</v>
      </c>
    </row>
    <row r="260" spans="1:6" ht="15">
      <c r="A260">
        <v>14</v>
      </c>
      <c r="B260" s="148" t="s">
        <v>507</v>
      </c>
      <c r="C260" s="147">
        <v>2004</v>
      </c>
      <c r="D260" s="147">
        <v>363282</v>
      </c>
      <c r="E260" s="179" t="s">
        <v>510</v>
      </c>
      <c r="F260" s="101">
        <v>25.95</v>
      </c>
    </row>
    <row r="261" spans="1:6" ht="15">
      <c r="A261">
        <v>15</v>
      </c>
      <c r="B261" s="156" t="s">
        <v>412</v>
      </c>
      <c r="C261" s="155">
        <v>2004</v>
      </c>
      <c r="D261" s="155">
        <v>359171</v>
      </c>
      <c r="E261" s="176" t="s">
        <v>426</v>
      </c>
      <c r="F261" s="101">
        <v>25.6</v>
      </c>
    </row>
    <row r="262" spans="1:6" ht="15">
      <c r="A262">
        <v>16</v>
      </c>
      <c r="B262" s="149" t="s">
        <v>454</v>
      </c>
      <c r="C262" s="147">
        <v>2004</v>
      </c>
      <c r="D262" s="147">
        <v>353981</v>
      </c>
      <c r="E262" s="178" t="s">
        <v>642</v>
      </c>
      <c r="F262" s="101">
        <v>25.52</v>
      </c>
    </row>
    <row r="263" spans="1:6" ht="15">
      <c r="A263">
        <v>17</v>
      </c>
      <c r="B263" s="165" t="s">
        <v>509</v>
      </c>
      <c r="C263" s="169">
        <v>2005</v>
      </c>
      <c r="D263" s="169">
        <v>362194</v>
      </c>
      <c r="E263" s="179" t="s">
        <v>510</v>
      </c>
      <c r="F263" s="101">
        <v>25.17</v>
      </c>
    </row>
    <row r="264" spans="1:6" ht="15">
      <c r="A264">
        <v>18</v>
      </c>
      <c r="B264" s="149" t="s">
        <v>442</v>
      </c>
      <c r="C264" s="147">
        <v>2005</v>
      </c>
      <c r="D264" s="147">
        <v>353992</v>
      </c>
      <c r="E264" s="178" t="s">
        <v>642</v>
      </c>
      <c r="F264" s="101">
        <v>24.85</v>
      </c>
    </row>
    <row r="265" spans="1:6" ht="15">
      <c r="A265">
        <v>19</v>
      </c>
      <c r="B265" s="149" t="s">
        <v>452</v>
      </c>
      <c r="C265" s="147">
        <v>2005</v>
      </c>
      <c r="D265" s="147">
        <v>368099</v>
      </c>
      <c r="E265" s="178" t="s">
        <v>642</v>
      </c>
      <c r="F265" s="101">
        <v>24.6</v>
      </c>
    </row>
    <row r="266" spans="1:6" ht="15">
      <c r="A266">
        <v>20</v>
      </c>
      <c r="B266" s="149" t="s">
        <v>443</v>
      </c>
      <c r="C266" s="147">
        <v>2005</v>
      </c>
      <c r="D266" s="147">
        <v>346371</v>
      </c>
      <c r="E266" s="178" t="s">
        <v>642</v>
      </c>
      <c r="F266" s="101">
        <v>24.29</v>
      </c>
    </row>
    <row r="267" spans="1:6" ht="15">
      <c r="A267">
        <v>21</v>
      </c>
      <c r="B267" s="149" t="s">
        <v>439</v>
      </c>
      <c r="C267" s="147">
        <v>2005</v>
      </c>
      <c r="D267" s="147">
        <v>346335</v>
      </c>
      <c r="E267" s="178" t="s">
        <v>642</v>
      </c>
      <c r="F267" s="101">
        <v>24.14</v>
      </c>
    </row>
    <row r="268" spans="1:6" ht="15">
      <c r="A268">
        <v>22</v>
      </c>
      <c r="B268" s="164" t="s">
        <v>502</v>
      </c>
      <c r="C268" s="168">
        <v>2004</v>
      </c>
      <c r="D268" s="168">
        <v>341436</v>
      </c>
      <c r="E268" s="179" t="s">
        <v>510</v>
      </c>
      <c r="F268" s="101">
        <v>23.06</v>
      </c>
    </row>
    <row r="269" spans="1:6" ht="15">
      <c r="A269">
        <v>23</v>
      </c>
      <c r="B269" s="164" t="s">
        <v>501</v>
      </c>
      <c r="C269" s="168">
        <v>2005</v>
      </c>
      <c r="D269" s="168">
        <v>345718</v>
      </c>
      <c r="E269" s="179" t="s">
        <v>510</v>
      </c>
      <c r="F269" s="101">
        <v>23</v>
      </c>
    </row>
    <row r="270" spans="1:6" ht="15">
      <c r="A270">
        <v>24</v>
      </c>
      <c r="B270" s="149" t="s">
        <v>631</v>
      </c>
      <c r="C270" s="147">
        <v>2004</v>
      </c>
      <c r="D270" s="147">
        <v>362120</v>
      </c>
      <c r="E270" s="178" t="s">
        <v>625</v>
      </c>
      <c r="F270" s="101">
        <v>22.53</v>
      </c>
    </row>
    <row r="271" spans="1:6" ht="15">
      <c r="A271">
        <v>25</v>
      </c>
      <c r="B271" s="149" t="s">
        <v>450</v>
      </c>
      <c r="C271" s="147">
        <v>2005</v>
      </c>
      <c r="D271" s="147">
        <v>368085</v>
      </c>
      <c r="E271" s="178" t="s">
        <v>642</v>
      </c>
      <c r="F271" s="101">
        <v>22.3</v>
      </c>
    </row>
    <row r="272" spans="1:6" ht="15">
      <c r="A272">
        <v>26</v>
      </c>
      <c r="B272" s="148" t="s">
        <v>505</v>
      </c>
      <c r="C272" s="147">
        <v>2004</v>
      </c>
      <c r="D272" s="147">
        <v>340303</v>
      </c>
      <c r="E272" s="179" t="s">
        <v>510</v>
      </c>
      <c r="F272" s="101">
        <v>21.74</v>
      </c>
    </row>
    <row r="273" spans="1:6" ht="15">
      <c r="A273">
        <v>27</v>
      </c>
      <c r="B273" s="149" t="s">
        <v>632</v>
      </c>
      <c r="C273" s="147">
        <v>2005</v>
      </c>
      <c r="D273" s="147">
        <v>362111</v>
      </c>
      <c r="E273" s="178" t="s">
        <v>625</v>
      </c>
      <c r="F273" s="101">
        <v>21.7</v>
      </c>
    </row>
    <row r="274" spans="1:6" ht="15">
      <c r="A274">
        <v>28</v>
      </c>
      <c r="B274" s="148" t="s">
        <v>496</v>
      </c>
      <c r="C274" s="147">
        <v>2004</v>
      </c>
      <c r="D274" s="147">
        <v>360725</v>
      </c>
      <c r="E274" s="179" t="s">
        <v>510</v>
      </c>
      <c r="F274" s="101">
        <v>21.24</v>
      </c>
    </row>
    <row r="275" spans="1:6" ht="15">
      <c r="A275">
        <v>29</v>
      </c>
      <c r="B275" s="149" t="s">
        <v>447</v>
      </c>
      <c r="C275" s="147">
        <v>2005</v>
      </c>
      <c r="D275" s="147">
        <v>360850</v>
      </c>
      <c r="E275" s="178" t="s">
        <v>642</v>
      </c>
      <c r="F275" s="101">
        <v>21.22</v>
      </c>
    </row>
    <row r="276" spans="1:6" ht="15">
      <c r="A276">
        <v>30</v>
      </c>
      <c r="B276" s="148" t="s">
        <v>497</v>
      </c>
      <c r="C276" s="147">
        <v>2004</v>
      </c>
      <c r="D276" s="147">
        <v>361981</v>
      </c>
      <c r="E276" s="179" t="s">
        <v>510</v>
      </c>
      <c r="F276" s="101">
        <v>21.08</v>
      </c>
    </row>
    <row r="277" spans="1:6" ht="15">
      <c r="A277">
        <v>31</v>
      </c>
      <c r="B277" s="149" t="s">
        <v>629</v>
      </c>
      <c r="C277" s="147">
        <v>2004</v>
      </c>
      <c r="D277" s="147">
        <v>353548</v>
      </c>
      <c r="E277" s="178" t="s">
        <v>625</v>
      </c>
      <c r="F277" s="101">
        <v>20.95</v>
      </c>
    </row>
    <row r="278" spans="1:6" ht="15">
      <c r="A278">
        <v>32</v>
      </c>
      <c r="B278" s="149" t="s">
        <v>440</v>
      </c>
      <c r="C278" s="147">
        <v>2004</v>
      </c>
      <c r="D278" s="147">
        <v>346355</v>
      </c>
      <c r="E278" s="178" t="s">
        <v>642</v>
      </c>
      <c r="F278" s="101">
        <v>20.58</v>
      </c>
    </row>
    <row r="279" spans="1:6" ht="15">
      <c r="A279">
        <v>33</v>
      </c>
      <c r="B279" s="161" t="s">
        <v>494</v>
      </c>
      <c r="C279" s="147">
        <v>2004</v>
      </c>
      <c r="D279" s="147">
        <v>345202</v>
      </c>
      <c r="E279" s="179" t="s">
        <v>510</v>
      </c>
      <c r="F279" s="101">
        <v>20.04</v>
      </c>
    </row>
    <row r="280" spans="1:6" ht="15">
      <c r="A280">
        <v>34</v>
      </c>
      <c r="B280" s="149" t="s">
        <v>431</v>
      </c>
      <c r="C280" s="147">
        <v>2005</v>
      </c>
      <c r="D280" s="147">
        <v>352804</v>
      </c>
      <c r="E280" s="180" t="s">
        <v>433</v>
      </c>
      <c r="F280" s="101">
        <v>19.64</v>
      </c>
    </row>
    <row r="281" spans="1:6" ht="15">
      <c r="A281">
        <v>35</v>
      </c>
      <c r="B281" s="148" t="s">
        <v>506</v>
      </c>
      <c r="C281" s="147">
        <v>2004</v>
      </c>
      <c r="D281" s="147">
        <v>361020</v>
      </c>
      <c r="E281" s="179" t="s">
        <v>510</v>
      </c>
      <c r="F281" s="101">
        <v>19.43</v>
      </c>
    </row>
    <row r="282" spans="1:6" ht="15">
      <c r="A282">
        <v>36</v>
      </c>
      <c r="B282" s="164" t="s">
        <v>504</v>
      </c>
      <c r="C282" s="168">
        <v>2005</v>
      </c>
      <c r="D282" s="168">
        <v>355837</v>
      </c>
      <c r="E282" s="179" t="s">
        <v>510</v>
      </c>
      <c r="F282" s="101">
        <v>19.33</v>
      </c>
    </row>
    <row r="283" spans="1:6" ht="15">
      <c r="A283">
        <v>37</v>
      </c>
      <c r="B283" s="162" t="s">
        <v>644</v>
      </c>
      <c r="C283" s="147">
        <v>2005</v>
      </c>
      <c r="D283" s="147">
        <v>365048</v>
      </c>
      <c r="E283" s="279" t="s">
        <v>643</v>
      </c>
      <c r="F283" s="101">
        <v>19.33</v>
      </c>
    </row>
    <row r="284" spans="1:6" ht="15">
      <c r="A284">
        <v>38</v>
      </c>
      <c r="B284" s="160" t="s">
        <v>600</v>
      </c>
      <c r="C284" s="147">
        <v>2005</v>
      </c>
      <c r="D284" s="147">
        <v>346674</v>
      </c>
      <c r="E284" s="180" t="s">
        <v>510</v>
      </c>
      <c r="F284" s="101">
        <v>18.83</v>
      </c>
    </row>
    <row r="285" spans="1:6" ht="15">
      <c r="A285">
        <v>39</v>
      </c>
      <c r="B285" s="149" t="s">
        <v>446</v>
      </c>
      <c r="C285" s="147">
        <v>2005</v>
      </c>
      <c r="D285" s="147">
        <v>353994</v>
      </c>
      <c r="E285" s="178" t="s">
        <v>642</v>
      </c>
      <c r="F285" s="101">
        <v>18.82</v>
      </c>
    </row>
    <row r="286" spans="1:6" ht="15">
      <c r="A286">
        <v>40</v>
      </c>
      <c r="B286" s="157" t="s">
        <v>415</v>
      </c>
      <c r="C286" s="155">
        <v>2005</v>
      </c>
      <c r="D286" s="155">
        <v>365851</v>
      </c>
      <c r="E286" s="176" t="s">
        <v>426</v>
      </c>
      <c r="F286" s="101">
        <v>18.8</v>
      </c>
    </row>
    <row r="287" spans="1:6" ht="15">
      <c r="A287">
        <v>41</v>
      </c>
      <c r="B287" s="149" t="s">
        <v>453</v>
      </c>
      <c r="C287" s="147">
        <v>2005</v>
      </c>
      <c r="D287" s="147" t="s">
        <v>434</v>
      </c>
      <c r="E287" s="178" t="s">
        <v>642</v>
      </c>
      <c r="F287" s="101">
        <v>17.93</v>
      </c>
    </row>
    <row r="288" spans="1:6" ht="15">
      <c r="A288">
        <v>42</v>
      </c>
      <c r="B288" s="149" t="s">
        <v>432</v>
      </c>
      <c r="C288" s="147">
        <v>2004</v>
      </c>
      <c r="D288" s="147">
        <v>346989</v>
      </c>
      <c r="E288" s="179" t="s">
        <v>433</v>
      </c>
      <c r="F288" s="101">
        <v>17.9</v>
      </c>
    </row>
    <row r="289" spans="1:6" ht="15">
      <c r="A289">
        <v>43</v>
      </c>
      <c r="B289" s="149" t="s">
        <v>628</v>
      </c>
      <c r="C289" s="147">
        <v>2004</v>
      </c>
      <c r="D289" s="147">
        <v>350644</v>
      </c>
      <c r="E289" s="178" t="s">
        <v>625</v>
      </c>
      <c r="F289" s="101">
        <v>17.4</v>
      </c>
    </row>
    <row r="290" spans="1:6" ht="15">
      <c r="A290">
        <v>44</v>
      </c>
      <c r="B290" s="149" t="s">
        <v>444</v>
      </c>
      <c r="C290" s="147">
        <v>2004</v>
      </c>
      <c r="D290" s="147">
        <v>346334</v>
      </c>
      <c r="E290" s="178" t="s">
        <v>642</v>
      </c>
      <c r="F290" s="101">
        <v>17.1</v>
      </c>
    </row>
    <row r="291" spans="1:6" ht="15">
      <c r="A291">
        <v>45</v>
      </c>
      <c r="B291" s="149" t="s">
        <v>633</v>
      </c>
      <c r="C291" s="147">
        <v>2005</v>
      </c>
      <c r="D291" s="147">
        <v>364530</v>
      </c>
      <c r="E291" s="178" t="s">
        <v>625</v>
      </c>
      <c r="F291" s="101">
        <v>16.9</v>
      </c>
    </row>
    <row r="292" spans="1:6" ht="15">
      <c r="A292">
        <v>46</v>
      </c>
      <c r="B292" s="149" t="s">
        <v>430</v>
      </c>
      <c r="C292" s="147">
        <v>2005</v>
      </c>
      <c r="D292" s="147">
        <v>352089</v>
      </c>
      <c r="E292" s="179" t="s">
        <v>433</v>
      </c>
      <c r="F292" s="101">
        <v>16.77</v>
      </c>
    </row>
    <row r="293" spans="1:6" ht="15">
      <c r="A293">
        <v>47</v>
      </c>
      <c r="B293" s="160" t="s">
        <v>599</v>
      </c>
      <c r="C293" s="147">
        <v>2004</v>
      </c>
      <c r="D293" s="147">
        <v>349982</v>
      </c>
      <c r="E293" s="180" t="s">
        <v>510</v>
      </c>
      <c r="F293" s="101">
        <v>16.53</v>
      </c>
    </row>
    <row r="294" spans="1:6" ht="15">
      <c r="A294">
        <v>48</v>
      </c>
      <c r="B294" s="163" t="s">
        <v>490</v>
      </c>
      <c r="C294" s="167">
        <v>2004</v>
      </c>
      <c r="D294" s="167">
        <v>345203</v>
      </c>
      <c r="E294" s="179" t="s">
        <v>510</v>
      </c>
      <c r="F294" s="101">
        <v>16.46</v>
      </c>
    </row>
    <row r="295" spans="1:6" ht="15">
      <c r="A295">
        <v>49</v>
      </c>
      <c r="B295" s="149" t="s">
        <v>771</v>
      </c>
      <c r="C295" s="147">
        <v>2005</v>
      </c>
      <c r="D295" s="147">
        <v>368022</v>
      </c>
      <c r="E295" s="178" t="s">
        <v>772</v>
      </c>
      <c r="F295" s="101">
        <v>15.96</v>
      </c>
    </row>
    <row r="296" spans="1:6" ht="15">
      <c r="A296">
        <v>50</v>
      </c>
      <c r="B296" s="149" t="s">
        <v>575</v>
      </c>
      <c r="C296" s="147">
        <v>2005</v>
      </c>
      <c r="D296" s="147">
        <v>361844</v>
      </c>
      <c r="E296" s="177" t="s">
        <v>574</v>
      </c>
      <c r="F296" s="101">
        <v>15.53</v>
      </c>
    </row>
    <row r="297" spans="1:6" ht="15">
      <c r="A297">
        <v>51</v>
      </c>
      <c r="B297" s="148" t="s">
        <v>499</v>
      </c>
      <c r="C297" s="147">
        <v>2004</v>
      </c>
      <c r="D297" s="147">
        <v>360294</v>
      </c>
      <c r="E297" s="179" t="s">
        <v>510</v>
      </c>
      <c r="F297" s="101">
        <v>15.49</v>
      </c>
    </row>
    <row r="298" spans="1:6" ht="15">
      <c r="A298">
        <v>52</v>
      </c>
      <c r="B298" s="163" t="s">
        <v>491</v>
      </c>
      <c r="C298" s="167">
        <v>2004</v>
      </c>
      <c r="D298" s="167">
        <v>359604</v>
      </c>
      <c r="E298" s="179" t="s">
        <v>510</v>
      </c>
      <c r="F298" s="101">
        <v>15.05</v>
      </c>
    </row>
    <row r="299" spans="1:6" ht="15">
      <c r="A299">
        <v>53</v>
      </c>
      <c r="B299" s="149" t="s">
        <v>445</v>
      </c>
      <c r="C299" s="147">
        <v>2005</v>
      </c>
      <c r="D299" s="147">
        <v>353995</v>
      </c>
      <c r="E299" s="178" t="s">
        <v>642</v>
      </c>
      <c r="F299" s="101">
        <v>14.84</v>
      </c>
    </row>
    <row r="300" spans="1:6" ht="15">
      <c r="A300">
        <v>54</v>
      </c>
      <c r="B300" s="149" t="s">
        <v>576</v>
      </c>
      <c r="C300" s="147">
        <v>2005</v>
      </c>
      <c r="D300" s="147">
        <v>367321</v>
      </c>
      <c r="E300" s="177" t="s">
        <v>574</v>
      </c>
      <c r="F300" s="101">
        <v>14.4</v>
      </c>
    </row>
    <row r="301" spans="1:6" ht="15">
      <c r="A301">
        <v>55</v>
      </c>
      <c r="B301" s="149" t="s">
        <v>449</v>
      </c>
      <c r="C301" s="147">
        <v>2005</v>
      </c>
      <c r="D301" s="147">
        <v>360837</v>
      </c>
      <c r="E301" s="178" t="s">
        <v>642</v>
      </c>
      <c r="F301" s="101">
        <v>14.08</v>
      </c>
    </row>
    <row r="302" spans="1:6" ht="15">
      <c r="A302">
        <v>56</v>
      </c>
      <c r="B302" s="156" t="s">
        <v>414</v>
      </c>
      <c r="C302" s="155">
        <v>2005</v>
      </c>
      <c r="D302" s="155">
        <v>364098</v>
      </c>
      <c r="E302" s="176" t="s">
        <v>426</v>
      </c>
      <c r="F302" s="101">
        <v>13.58</v>
      </c>
    </row>
    <row r="303" spans="1:6" ht="15">
      <c r="A303">
        <v>57</v>
      </c>
      <c r="B303" s="149" t="s">
        <v>634</v>
      </c>
      <c r="C303" s="147">
        <v>2005</v>
      </c>
      <c r="D303" s="147">
        <v>364521</v>
      </c>
      <c r="E303" s="178" t="s">
        <v>625</v>
      </c>
      <c r="F303" s="101">
        <v>12.66</v>
      </c>
    </row>
    <row r="304" spans="1:6" ht="15">
      <c r="A304">
        <v>58</v>
      </c>
      <c r="B304" s="156" t="s">
        <v>410</v>
      </c>
      <c r="C304" s="155">
        <v>2004</v>
      </c>
      <c r="D304" s="155">
        <v>344467</v>
      </c>
      <c r="E304" s="176" t="s">
        <v>426</v>
      </c>
      <c r="F304" s="101">
        <v>12.38</v>
      </c>
    </row>
    <row r="305" spans="1:6" ht="15">
      <c r="A305">
        <v>59</v>
      </c>
      <c r="B305" s="163" t="s">
        <v>493</v>
      </c>
      <c r="C305" s="167">
        <v>2005</v>
      </c>
      <c r="D305" s="167">
        <v>346596</v>
      </c>
      <c r="E305" s="179" t="s">
        <v>510</v>
      </c>
      <c r="F305" s="101">
        <v>11.62</v>
      </c>
    </row>
    <row r="306" spans="1:6" ht="15">
      <c r="A306">
        <v>60</v>
      </c>
      <c r="B306" s="162" t="s">
        <v>645</v>
      </c>
      <c r="C306" s="147">
        <v>2005</v>
      </c>
      <c r="D306" s="147">
        <v>365047</v>
      </c>
      <c r="E306" s="279" t="s">
        <v>643</v>
      </c>
      <c r="F306" s="101">
        <v>11.48</v>
      </c>
    </row>
    <row r="307" spans="1:6" ht="15">
      <c r="A307">
        <v>61</v>
      </c>
      <c r="B307" s="148" t="s">
        <v>498</v>
      </c>
      <c r="C307" s="147">
        <v>2004</v>
      </c>
      <c r="D307" s="147">
        <v>361581</v>
      </c>
      <c r="E307" s="179" t="s">
        <v>510</v>
      </c>
      <c r="F307" s="101">
        <v>11.09</v>
      </c>
    </row>
    <row r="311" ht="15">
      <c r="B311" s="166" t="s">
        <v>796</v>
      </c>
    </row>
    <row r="313" spans="1:3" ht="15">
      <c r="A313">
        <v>1</v>
      </c>
      <c r="B313" s="179" t="s">
        <v>510</v>
      </c>
      <c r="C313" s="482">
        <v>2505</v>
      </c>
    </row>
    <row r="314" spans="1:3" ht="15">
      <c r="A314">
        <v>2</v>
      </c>
      <c r="B314" s="178" t="s">
        <v>642</v>
      </c>
      <c r="C314" s="482">
        <v>2170</v>
      </c>
    </row>
    <row r="315" spans="1:3" ht="15">
      <c r="A315">
        <v>3</v>
      </c>
      <c r="B315" s="176" t="s">
        <v>426</v>
      </c>
      <c r="C315" s="482">
        <v>1345</v>
      </c>
    </row>
    <row r="316" spans="1:3" ht="15">
      <c r="A316">
        <v>4</v>
      </c>
      <c r="B316" s="178" t="s">
        <v>625</v>
      </c>
      <c r="C316" s="482">
        <v>1290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D23" sqref="D23"/>
    </sheetView>
  </sheetViews>
  <sheetFormatPr defaultColWidth="9.140625" defaultRowHeight="15"/>
  <cols>
    <col min="12" max="12" width="9.140625" style="22" customWidth="1"/>
  </cols>
  <sheetData>
    <row r="1" spans="1:19" ht="1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2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5">
        <v>19</v>
      </c>
      <c r="B3" s="5">
        <v>19</v>
      </c>
      <c r="C3" s="5">
        <v>8.6</v>
      </c>
      <c r="D3" s="5">
        <v>19</v>
      </c>
      <c r="E3" s="5">
        <v>21</v>
      </c>
      <c r="F3" s="5"/>
      <c r="G3" s="5">
        <v>19</v>
      </c>
      <c r="H3" s="5" t="s">
        <v>149</v>
      </c>
      <c r="I3" s="5">
        <v>9.84</v>
      </c>
      <c r="J3" s="5">
        <v>19</v>
      </c>
      <c r="K3" s="5">
        <v>10.5</v>
      </c>
      <c r="L3" s="21">
        <v>19</v>
      </c>
      <c r="M3" s="7" t="s">
        <v>152</v>
      </c>
      <c r="N3" s="7"/>
      <c r="O3" s="10">
        <v>1</v>
      </c>
      <c r="P3" s="7">
        <v>0.8</v>
      </c>
      <c r="Q3" s="7">
        <v>2</v>
      </c>
      <c r="R3" s="7">
        <v>2.5</v>
      </c>
      <c r="S3" s="7">
        <v>13</v>
      </c>
    </row>
    <row r="4" spans="1:19" ht="15.75">
      <c r="A4" s="5">
        <v>18</v>
      </c>
      <c r="B4" s="5">
        <v>18</v>
      </c>
      <c r="C4" s="5">
        <v>8.7</v>
      </c>
      <c r="D4" s="5">
        <v>18</v>
      </c>
      <c r="E4" s="5">
        <v>21.1</v>
      </c>
      <c r="F4" s="5"/>
      <c r="G4" s="5">
        <v>18</v>
      </c>
      <c r="H4" s="5" t="s">
        <v>296</v>
      </c>
      <c r="I4" s="5">
        <v>9.94</v>
      </c>
      <c r="J4" s="5">
        <v>18</v>
      </c>
      <c r="K4" s="5">
        <v>10.6</v>
      </c>
      <c r="L4" s="21">
        <v>18</v>
      </c>
      <c r="M4" s="7" t="s">
        <v>313</v>
      </c>
      <c r="N4" s="7"/>
      <c r="O4" s="10">
        <v>1</v>
      </c>
      <c r="P4" s="7">
        <v>0.84</v>
      </c>
      <c r="Q4" s="7">
        <v>2.24</v>
      </c>
      <c r="R4" s="7">
        <v>2.99</v>
      </c>
      <c r="S4" s="7">
        <v>13.99</v>
      </c>
    </row>
    <row r="5" spans="1:19" ht="15.75">
      <c r="A5" s="5">
        <v>17</v>
      </c>
      <c r="B5" s="5">
        <v>17</v>
      </c>
      <c r="C5" s="5">
        <v>8.8</v>
      </c>
      <c r="D5" s="5">
        <v>17</v>
      </c>
      <c r="E5" s="5">
        <v>21.2</v>
      </c>
      <c r="F5" s="5"/>
      <c r="G5" s="5">
        <v>18</v>
      </c>
      <c r="H5" s="5" t="s">
        <v>154</v>
      </c>
      <c r="I5" s="5">
        <v>10.04</v>
      </c>
      <c r="J5" s="5">
        <v>17</v>
      </c>
      <c r="K5" s="5">
        <v>10.7</v>
      </c>
      <c r="L5" s="21">
        <v>18</v>
      </c>
      <c r="M5" s="7" t="s">
        <v>156</v>
      </c>
      <c r="N5" s="7"/>
      <c r="O5" s="10">
        <v>2</v>
      </c>
      <c r="P5" s="7">
        <v>0.85</v>
      </c>
      <c r="Q5" s="7">
        <v>2.25</v>
      </c>
      <c r="R5" s="7">
        <v>3</v>
      </c>
      <c r="S5" s="7">
        <v>14</v>
      </c>
    </row>
    <row r="6" spans="1:19" ht="15.75">
      <c r="A6" s="5">
        <v>16</v>
      </c>
      <c r="B6" s="5">
        <v>16</v>
      </c>
      <c r="C6" s="5">
        <v>8.9</v>
      </c>
      <c r="D6" s="5">
        <v>16</v>
      </c>
      <c r="E6" s="5">
        <v>21.3</v>
      </c>
      <c r="F6" s="5"/>
      <c r="G6" s="5">
        <v>17</v>
      </c>
      <c r="H6" s="5" t="s">
        <v>297</v>
      </c>
      <c r="I6" s="5">
        <v>10.239999999999998</v>
      </c>
      <c r="J6" s="5">
        <v>16</v>
      </c>
      <c r="K6" s="5">
        <v>10.8</v>
      </c>
      <c r="L6" s="21">
        <v>17</v>
      </c>
      <c r="M6" s="7" t="s">
        <v>314</v>
      </c>
      <c r="N6" s="7"/>
      <c r="O6" s="10">
        <v>2</v>
      </c>
      <c r="P6" s="7">
        <v>0.89</v>
      </c>
      <c r="Q6" s="7">
        <v>2.49</v>
      </c>
      <c r="R6" s="7">
        <v>3.49</v>
      </c>
      <c r="S6" s="7">
        <v>14.99</v>
      </c>
    </row>
    <row r="7" spans="1:19" ht="15.75">
      <c r="A7" s="5">
        <v>15</v>
      </c>
      <c r="B7" s="5">
        <v>15</v>
      </c>
      <c r="C7" s="5">
        <v>9</v>
      </c>
      <c r="D7" s="5">
        <v>16</v>
      </c>
      <c r="E7" s="5">
        <v>21.4</v>
      </c>
      <c r="F7" s="5"/>
      <c r="G7" s="5">
        <v>17</v>
      </c>
      <c r="H7" s="5" t="s">
        <v>109</v>
      </c>
      <c r="I7" s="5">
        <v>10.439999999999998</v>
      </c>
      <c r="J7" s="5">
        <v>16</v>
      </c>
      <c r="K7" s="5">
        <v>10.9</v>
      </c>
      <c r="L7" s="21">
        <v>17</v>
      </c>
      <c r="M7" s="7" t="s">
        <v>84</v>
      </c>
      <c r="N7" s="7"/>
      <c r="O7" s="10">
        <v>3</v>
      </c>
      <c r="P7" s="7">
        <v>0.9</v>
      </c>
      <c r="Q7" s="7">
        <v>2.5</v>
      </c>
      <c r="R7" s="7">
        <v>3.5</v>
      </c>
      <c r="S7" s="7">
        <v>15</v>
      </c>
    </row>
    <row r="8" spans="1:19" ht="15.75">
      <c r="A8" s="5">
        <v>14</v>
      </c>
      <c r="B8" s="5">
        <v>14</v>
      </c>
      <c r="C8" s="5">
        <v>9.1</v>
      </c>
      <c r="D8" s="5">
        <v>15</v>
      </c>
      <c r="E8" s="5">
        <v>21.5</v>
      </c>
      <c r="F8" s="6"/>
      <c r="G8" s="5">
        <v>16</v>
      </c>
      <c r="H8" s="5" t="s">
        <v>264</v>
      </c>
      <c r="I8" s="5">
        <v>10.639999999999997</v>
      </c>
      <c r="J8" s="5">
        <v>15</v>
      </c>
      <c r="K8" s="5">
        <v>11</v>
      </c>
      <c r="L8" s="21">
        <v>16</v>
      </c>
      <c r="M8" s="7" t="s">
        <v>286</v>
      </c>
      <c r="N8" s="7"/>
      <c r="O8" s="10">
        <v>3</v>
      </c>
      <c r="P8" s="7">
        <v>0.93</v>
      </c>
      <c r="Q8" s="7">
        <v>2.69</v>
      </c>
      <c r="R8" s="7">
        <v>3.99</v>
      </c>
      <c r="S8" s="7">
        <v>15.99</v>
      </c>
    </row>
    <row r="9" spans="1:19" ht="15.75">
      <c r="A9" s="5">
        <v>13</v>
      </c>
      <c r="B9" s="5">
        <v>13</v>
      </c>
      <c r="C9" s="5">
        <v>9.2</v>
      </c>
      <c r="D9" s="5">
        <v>15</v>
      </c>
      <c r="E9" s="5">
        <v>21.6</v>
      </c>
      <c r="F9" s="5"/>
      <c r="G9" s="5">
        <v>16</v>
      </c>
      <c r="H9" s="5" t="s">
        <v>160</v>
      </c>
      <c r="I9" s="5">
        <v>10.839999999999996</v>
      </c>
      <c r="J9" s="5">
        <v>15</v>
      </c>
      <c r="K9" s="5">
        <v>11.1</v>
      </c>
      <c r="L9" s="21">
        <v>16</v>
      </c>
      <c r="M9" s="7" t="s">
        <v>91</v>
      </c>
      <c r="N9" s="7"/>
      <c r="O9" s="10">
        <v>4</v>
      </c>
      <c r="P9" s="7">
        <v>0.94</v>
      </c>
      <c r="Q9" s="7">
        <v>2.7</v>
      </c>
      <c r="R9" s="7">
        <v>4</v>
      </c>
      <c r="S9" s="7">
        <v>16</v>
      </c>
    </row>
    <row r="10" spans="1:19" ht="15.75">
      <c r="A10" s="5">
        <v>12</v>
      </c>
      <c r="B10" s="5">
        <v>12</v>
      </c>
      <c r="C10" s="5">
        <v>9.3</v>
      </c>
      <c r="D10" s="5">
        <v>14</v>
      </c>
      <c r="E10" s="5">
        <v>21.7</v>
      </c>
      <c r="F10" s="5"/>
      <c r="G10" s="5">
        <v>15</v>
      </c>
      <c r="H10" s="5" t="s">
        <v>298</v>
      </c>
      <c r="I10" s="5">
        <v>11.039999999999996</v>
      </c>
      <c r="J10" s="5">
        <v>14</v>
      </c>
      <c r="K10" s="5">
        <v>11.2</v>
      </c>
      <c r="L10" s="21">
        <v>15</v>
      </c>
      <c r="M10" s="7" t="s">
        <v>285</v>
      </c>
      <c r="N10" s="7"/>
      <c r="O10" s="10">
        <v>4</v>
      </c>
      <c r="P10" s="7">
        <v>0.97</v>
      </c>
      <c r="Q10" s="7">
        <v>2.89</v>
      </c>
      <c r="R10" s="7">
        <v>4.49</v>
      </c>
      <c r="S10" s="7">
        <v>16.99</v>
      </c>
    </row>
    <row r="11" spans="1:19" ht="15.75">
      <c r="A11" s="5">
        <v>11</v>
      </c>
      <c r="B11" s="5">
        <v>11</v>
      </c>
      <c r="C11" s="5">
        <v>9.4</v>
      </c>
      <c r="D11" s="5">
        <v>14</v>
      </c>
      <c r="E11" s="5">
        <v>21.8</v>
      </c>
      <c r="F11" s="5"/>
      <c r="G11" s="5">
        <v>15</v>
      </c>
      <c r="H11" s="5" t="s">
        <v>165</v>
      </c>
      <c r="I11" s="5">
        <v>11.239999999999995</v>
      </c>
      <c r="J11" s="5">
        <v>14</v>
      </c>
      <c r="K11" s="5">
        <v>11.3</v>
      </c>
      <c r="L11" s="21">
        <v>15</v>
      </c>
      <c r="M11" s="7" t="s">
        <v>168</v>
      </c>
      <c r="N11" s="7"/>
      <c r="O11" s="10">
        <v>5</v>
      </c>
      <c r="P11" s="7">
        <v>0.98</v>
      </c>
      <c r="Q11" s="7">
        <v>2.9</v>
      </c>
      <c r="R11" s="7">
        <v>4.5</v>
      </c>
      <c r="S11" s="7">
        <v>17</v>
      </c>
    </row>
    <row r="12" spans="1:19" ht="15.75">
      <c r="A12" s="5">
        <v>10</v>
      </c>
      <c r="B12" s="5">
        <v>10</v>
      </c>
      <c r="C12" s="5">
        <v>9.5</v>
      </c>
      <c r="D12" s="5">
        <v>13</v>
      </c>
      <c r="E12" s="5">
        <v>21.9</v>
      </c>
      <c r="F12" s="5"/>
      <c r="G12" s="5">
        <v>14</v>
      </c>
      <c r="H12" s="5" t="s">
        <v>299</v>
      </c>
      <c r="I12" s="5">
        <v>11.539999999999996</v>
      </c>
      <c r="J12" s="5">
        <v>13</v>
      </c>
      <c r="K12" s="5">
        <v>11.4</v>
      </c>
      <c r="L12" s="21">
        <v>14</v>
      </c>
      <c r="M12" s="7" t="s">
        <v>315</v>
      </c>
      <c r="N12" s="7"/>
      <c r="O12" s="10">
        <v>5</v>
      </c>
      <c r="P12" s="7">
        <v>1.01</v>
      </c>
      <c r="Q12" s="7">
        <v>3.09</v>
      </c>
      <c r="R12" s="7">
        <v>4.99</v>
      </c>
      <c r="S12" s="7">
        <v>17.99</v>
      </c>
    </row>
    <row r="13" spans="1:19" ht="15.75">
      <c r="A13" s="5">
        <v>9</v>
      </c>
      <c r="B13" s="5">
        <v>9</v>
      </c>
      <c r="C13" s="5">
        <v>9.6</v>
      </c>
      <c r="D13" s="5">
        <v>13</v>
      </c>
      <c r="E13" s="5">
        <v>22</v>
      </c>
      <c r="F13" s="5"/>
      <c r="G13" s="5">
        <v>14</v>
      </c>
      <c r="H13" s="6" t="s">
        <v>170</v>
      </c>
      <c r="I13" s="5">
        <v>11.839999999999996</v>
      </c>
      <c r="J13" s="5">
        <v>13</v>
      </c>
      <c r="K13" s="5">
        <v>11.5</v>
      </c>
      <c r="L13" s="21">
        <v>14</v>
      </c>
      <c r="M13" s="7" t="s">
        <v>172</v>
      </c>
      <c r="N13" s="7"/>
      <c r="O13" s="10">
        <v>6</v>
      </c>
      <c r="P13" s="7">
        <v>1.02</v>
      </c>
      <c r="Q13" s="7">
        <v>3.1</v>
      </c>
      <c r="R13" s="7">
        <v>5</v>
      </c>
      <c r="S13" s="7">
        <v>18</v>
      </c>
    </row>
    <row r="14" spans="1:19" ht="15.75">
      <c r="A14" s="5">
        <v>8</v>
      </c>
      <c r="B14" s="5">
        <v>8</v>
      </c>
      <c r="C14" s="5">
        <v>9.7</v>
      </c>
      <c r="D14" s="5">
        <v>12</v>
      </c>
      <c r="E14" s="5">
        <v>22.1</v>
      </c>
      <c r="F14" s="5"/>
      <c r="G14" s="5">
        <v>13</v>
      </c>
      <c r="H14" s="6" t="s">
        <v>300</v>
      </c>
      <c r="I14" s="5">
        <v>12.139999999999997</v>
      </c>
      <c r="J14" s="5">
        <v>12</v>
      </c>
      <c r="K14" s="5">
        <v>11.6</v>
      </c>
      <c r="L14" s="21">
        <v>13</v>
      </c>
      <c r="M14" s="7" t="s">
        <v>316</v>
      </c>
      <c r="N14" s="7"/>
      <c r="O14" s="10">
        <v>6</v>
      </c>
      <c r="P14" s="7">
        <v>1.05</v>
      </c>
      <c r="Q14" s="7">
        <v>3.29</v>
      </c>
      <c r="R14" s="7">
        <v>5.39</v>
      </c>
      <c r="S14" s="7">
        <v>18.99</v>
      </c>
    </row>
    <row r="15" spans="1:19" ht="15.75">
      <c r="A15" s="5">
        <v>7</v>
      </c>
      <c r="B15" s="5">
        <v>7</v>
      </c>
      <c r="C15" s="5">
        <v>9.8</v>
      </c>
      <c r="D15" s="5">
        <v>12</v>
      </c>
      <c r="E15" s="5">
        <v>22.3</v>
      </c>
      <c r="F15" s="5"/>
      <c r="G15" s="5">
        <v>13</v>
      </c>
      <c r="H15" s="5" t="s">
        <v>176</v>
      </c>
      <c r="I15" s="5">
        <v>12.539999999999997</v>
      </c>
      <c r="J15" s="5">
        <v>12</v>
      </c>
      <c r="K15" s="5">
        <v>11.7</v>
      </c>
      <c r="L15" s="21">
        <v>13</v>
      </c>
      <c r="M15" s="7" t="s">
        <v>179</v>
      </c>
      <c r="N15" s="7"/>
      <c r="O15" s="10">
        <v>7</v>
      </c>
      <c r="P15" s="7">
        <v>1.06</v>
      </c>
      <c r="Q15" s="7">
        <v>3.3</v>
      </c>
      <c r="R15" s="7">
        <v>5.4</v>
      </c>
      <c r="S15" s="7">
        <v>19</v>
      </c>
    </row>
    <row r="16" spans="1:19" ht="15.75">
      <c r="A16" s="5">
        <v>6</v>
      </c>
      <c r="B16" s="5">
        <v>7</v>
      </c>
      <c r="C16" s="5">
        <v>9.9</v>
      </c>
      <c r="D16" s="5">
        <v>11</v>
      </c>
      <c r="E16" s="5">
        <v>22.4</v>
      </c>
      <c r="F16" s="5"/>
      <c r="G16" s="5">
        <v>12</v>
      </c>
      <c r="H16" s="5" t="s">
        <v>301</v>
      </c>
      <c r="I16" s="5">
        <v>12.939999999999998</v>
      </c>
      <c r="J16" s="5">
        <v>11</v>
      </c>
      <c r="K16" s="5">
        <v>11.8</v>
      </c>
      <c r="L16" s="21">
        <v>12</v>
      </c>
      <c r="M16" s="7" t="s">
        <v>317</v>
      </c>
      <c r="N16" s="7"/>
      <c r="O16" s="10">
        <v>7</v>
      </c>
      <c r="P16" s="7">
        <v>1.09</v>
      </c>
      <c r="Q16" s="7">
        <v>3.49</v>
      </c>
      <c r="R16" s="7">
        <v>5.79</v>
      </c>
      <c r="S16" s="7">
        <v>19.99</v>
      </c>
    </row>
    <row r="17" spans="1:19" ht="15.75">
      <c r="A17" s="5">
        <v>5</v>
      </c>
      <c r="B17" s="5">
        <v>6</v>
      </c>
      <c r="C17" s="5">
        <v>10</v>
      </c>
      <c r="D17" s="5">
        <v>11</v>
      </c>
      <c r="E17" s="5">
        <v>22.6</v>
      </c>
      <c r="F17" s="5"/>
      <c r="G17" s="5">
        <v>12</v>
      </c>
      <c r="H17" s="5" t="s">
        <v>182</v>
      </c>
      <c r="I17" s="5">
        <v>13.339999999999998</v>
      </c>
      <c r="J17" s="5">
        <v>11</v>
      </c>
      <c r="K17" s="5">
        <v>11.9</v>
      </c>
      <c r="L17" s="21">
        <v>12</v>
      </c>
      <c r="M17" s="7" t="s">
        <v>185</v>
      </c>
      <c r="N17" s="7"/>
      <c r="O17" s="10">
        <v>8</v>
      </c>
      <c r="P17" s="7">
        <v>1.1</v>
      </c>
      <c r="Q17" s="7">
        <v>3.5</v>
      </c>
      <c r="R17" s="7">
        <v>5.8</v>
      </c>
      <c r="S17" s="7">
        <v>20</v>
      </c>
    </row>
    <row r="18" spans="1:19" ht="15.75">
      <c r="A18" s="5">
        <v>4</v>
      </c>
      <c r="B18" s="5">
        <v>6</v>
      </c>
      <c r="C18" s="5">
        <v>10.1</v>
      </c>
      <c r="D18" s="5">
        <v>10</v>
      </c>
      <c r="E18" s="5">
        <v>22.7</v>
      </c>
      <c r="F18" s="5"/>
      <c r="G18" s="5">
        <v>11</v>
      </c>
      <c r="H18" s="5" t="s">
        <v>302</v>
      </c>
      <c r="I18" s="5">
        <v>13.839999999999998</v>
      </c>
      <c r="J18" s="5">
        <v>10</v>
      </c>
      <c r="K18" s="5">
        <v>12</v>
      </c>
      <c r="L18" s="21">
        <v>11</v>
      </c>
      <c r="M18" s="7" t="s">
        <v>318</v>
      </c>
      <c r="N18" s="7"/>
      <c r="O18" s="10">
        <v>8</v>
      </c>
      <c r="P18" s="7">
        <v>1.13</v>
      </c>
      <c r="Q18" s="7">
        <v>3.64</v>
      </c>
      <c r="R18" s="7">
        <v>6.19</v>
      </c>
      <c r="S18" s="7">
        <v>20.99</v>
      </c>
    </row>
    <row r="19" spans="1:19" ht="15.75">
      <c r="A19" s="5">
        <v>3</v>
      </c>
      <c r="B19" s="5">
        <v>5</v>
      </c>
      <c r="C19" s="5">
        <v>10.2</v>
      </c>
      <c r="D19" s="5">
        <v>10</v>
      </c>
      <c r="E19" s="5">
        <v>22.9</v>
      </c>
      <c r="F19" s="5"/>
      <c r="G19" s="5">
        <v>11</v>
      </c>
      <c r="H19" s="5" t="s">
        <v>188</v>
      </c>
      <c r="I19" s="5">
        <v>14.239999999999998</v>
      </c>
      <c r="J19" s="5">
        <v>10</v>
      </c>
      <c r="K19" s="5">
        <v>12.2</v>
      </c>
      <c r="L19" s="21">
        <v>11</v>
      </c>
      <c r="M19" s="7" t="s">
        <v>190</v>
      </c>
      <c r="N19" s="7"/>
      <c r="O19" s="10">
        <v>9</v>
      </c>
      <c r="P19" s="7">
        <v>1.14</v>
      </c>
      <c r="Q19" s="7">
        <v>3.65</v>
      </c>
      <c r="R19" s="7">
        <v>6.2</v>
      </c>
      <c r="S19" s="7">
        <v>21</v>
      </c>
    </row>
    <row r="20" spans="1:19" ht="15.75">
      <c r="A20" s="5">
        <v>2</v>
      </c>
      <c r="B20" s="5">
        <v>5</v>
      </c>
      <c r="C20" s="5">
        <v>10.3</v>
      </c>
      <c r="D20" s="5">
        <v>9</v>
      </c>
      <c r="E20" s="5">
        <v>23</v>
      </c>
      <c r="F20" s="5"/>
      <c r="G20" s="5">
        <v>10</v>
      </c>
      <c r="H20" s="5" t="s">
        <v>303</v>
      </c>
      <c r="I20" s="5">
        <v>14.739999999999998</v>
      </c>
      <c r="J20" s="5">
        <v>9</v>
      </c>
      <c r="K20" s="5">
        <v>12.3</v>
      </c>
      <c r="L20" s="21">
        <v>10</v>
      </c>
      <c r="M20" s="7" t="s">
        <v>319</v>
      </c>
      <c r="N20" s="7"/>
      <c r="O20" s="10">
        <v>9</v>
      </c>
      <c r="P20" s="7">
        <v>1.17</v>
      </c>
      <c r="Q20" s="7">
        <v>3.79</v>
      </c>
      <c r="R20" s="7">
        <v>6.59</v>
      </c>
      <c r="S20" s="7">
        <v>22.99</v>
      </c>
    </row>
    <row r="21" spans="1:19" ht="15.75">
      <c r="A21" s="5">
        <v>1</v>
      </c>
      <c r="B21" s="5">
        <v>4</v>
      </c>
      <c r="C21" s="5">
        <v>10.4</v>
      </c>
      <c r="D21" s="5">
        <v>9</v>
      </c>
      <c r="E21" s="5">
        <v>23.2</v>
      </c>
      <c r="F21" s="5"/>
      <c r="G21" s="5">
        <v>10</v>
      </c>
      <c r="H21" s="5" t="s">
        <v>193</v>
      </c>
      <c r="I21" s="5">
        <v>15.239999999999998</v>
      </c>
      <c r="J21" s="5">
        <v>9</v>
      </c>
      <c r="K21" s="5">
        <v>12.5</v>
      </c>
      <c r="L21" s="21">
        <v>10</v>
      </c>
      <c r="M21" s="7" t="s">
        <v>196</v>
      </c>
      <c r="N21" s="7"/>
      <c r="O21" s="10">
        <v>10</v>
      </c>
      <c r="P21" s="7">
        <v>1.18</v>
      </c>
      <c r="Q21" s="7">
        <v>3.8</v>
      </c>
      <c r="R21" s="7">
        <v>6.6</v>
      </c>
      <c r="S21" s="7">
        <v>23</v>
      </c>
    </row>
    <row r="22" spans="1:19" ht="15.75">
      <c r="A22" s="5">
        <v>0</v>
      </c>
      <c r="B22" s="5">
        <v>4</v>
      </c>
      <c r="C22" s="5">
        <v>10.5</v>
      </c>
      <c r="D22" s="5">
        <v>8</v>
      </c>
      <c r="E22" s="5">
        <v>23.3</v>
      </c>
      <c r="G22" s="5">
        <v>9</v>
      </c>
      <c r="H22" s="5" t="s">
        <v>304</v>
      </c>
      <c r="J22" s="5">
        <v>8</v>
      </c>
      <c r="K22" s="5">
        <v>12.6</v>
      </c>
      <c r="L22" s="21">
        <v>9</v>
      </c>
      <c r="M22" s="7" t="s">
        <v>320</v>
      </c>
      <c r="N22" s="13"/>
      <c r="O22" s="10">
        <v>10</v>
      </c>
      <c r="P22" s="7">
        <v>1.21</v>
      </c>
      <c r="Q22" s="7">
        <v>3.94</v>
      </c>
      <c r="R22" s="7">
        <v>6.99</v>
      </c>
      <c r="S22" s="7">
        <v>24.99</v>
      </c>
    </row>
    <row r="23" spans="2:19" ht="15.75">
      <c r="B23" s="5">
        <v>3</v>
      </c>
      <c r="C23" s="5">
        <v>10.6</v>
      </c>
      <c r="D23" s="5">
        <v>8</v>
      </c>
      <c r="E23" s="5">
        <v>23.6</v>
      </c>
      <c r="G23" s="5">
        <v>9</v>
      </c>
      <c r="H23" s="5" t="s">
        <v>141</v>
      </c>
      <c r="J23" s="5">
        <v>8</v>
      </c>
      <c r="K23" s="5">
        <v>12.8</v>
      </c>
      <c r="L23" s="21">
        <v>9</v>
      </c>
      <c r="M23" s="7" t="s">
        <v>125</v>
      </c>
      <c r="N23" s="13"/>
      <c r="O23" s="10">
        <v>11</v>
      </c>
      <c r="P23" s="7">
        <v>1.22</v>
      </c>
      <c r="Q23" s="7">
        <v>3.95</v>
      </c>
      <c r="R23" s="7">
        <v>7</v>
      </c>
      <c r="S23" s="7">
        <v>25</v>
      </c>
    </row>
    <row r="24" spans="2:19" ht="15.75">
      <c r="B24" s="5">
        <v>3</v>
      </c>
      <c r="C24" s="5">
        <v>10.8</v>
      </c>
      <c r="D24" s="5">
        <v>7</v>
      </c>
      <c r="E24" s="5">
        <v>23.7</v>
      </c>
      <c r="G24" s="5">
        <v>8</v>
      </c>
      <c r="H24" s="5" t="s">
        <v>242</v>
      </c>
      <c r="J24" s="5">
        <v>7</v>
      </c>
      <c r="K24" s="5">
        <v>12.9</v>
      </c>
      <c r="L24" s="21">
        <v>8</v>
      </c>
      <c r="M24" s="7" t="s">
        <v>280</v>
      </c>
      <c r="N24" s="13"/>
      <c r="O24" s="10">
        <v>11</v>
      </c>
      <c r="P24" s="7">
        <v>1.25</v>
      </c>
      <c r="Q24" s="7">
        <v>4.09</v>
      </c>
      <c r="R24" s="7">
        <v>7.39</v>
      </c>
      <c r="S24" s="7">
        <v>28.99</v>
      </c>
    </row>
    <row r="25" spans="2:19" ht="15.75">
      <c r="B25" s="5">
        <v>2</v>
      </c>
      <c r="C25" s="5">
        <v>10.9</v>
      </c>
      <c r="D25" s="5">
        <v>7</v>
      </c>
      <c r="E25" s="5">
        <v>24</v>
      </c>
      <c r="G25" s="5">
        <v>8</v>
      </c>
      <c r="H25" s="5" t="s">
        <v>201</v>
      </c>
      <c r="J25" s="5">
        <v>7</v>
      </c>
      <c r="K25" s="5">
        <v>13.2</v>
      </c>
      <c r="L25" s="21">
        <v>8</v>
      </c>
      <c r="M25" s="7" t="s">
        <v>204</v>
      </c>
      <c r="N25" s="13"/>
      <c r="O25" s="10">
        <v>12</v>
      </c>
      <c r="P25" s="7">
        <v>1.26</v>
      </c>
      <c r="Q25" s="7">
        <v>4.1</v>
      </c>
      <c r="R25" s="7">
        <v>7.4</v>
      </c>
      <c r="S25" s="7">
        <v>29</v>
      </c>
    </row>
    <row r="26" spans="2:19" ht="15.75">
      <c r="B26" s="5">
        <v>2</v>
      </c>
      <c r="C26" s="5">
        <v>11.1</v>
      </c>
      <c r="D26" s="5">
        <v>6</v>
      </c>
      <c r="E26" s="5">
        <v>24.1</v>
      </c>
      <c r="G26" s="5">
        <v>7</v>
      </c>
      <c r="H26" s="5" t="s">
        <v>305</v>
      </c>
      <c r="J26" s="5">
        <v>6</v>
      </c>
      <c r="K26" s="5">
        <v>13.3</v>
      </c>
      <c r="L26" s="21">
        <v>7</v>
      </c>
      <c r="M26" s="7" t="s">
        <v>321</v>
      </c>
      <c r="N26" s="13"/>
      <c r="O26" s="10">
        <v>12</v>
      </c>
      <c r="P26" s="7">
        <v>1.29</v>
      </c>
      <c r="Q26" s="7">
        <v>4.19</v>
      </c>
      <c r="R26" s="7">
        <v>7.79</v>
      </c>
      <c r="S26" s="7">
        <v>32.99</v>
      </c>
    </row>
    <row r="27" spans="2:19" ht="15.75">
      <c r="B27" s="5">
        <v>1</v>
      </c>
      <c r="C27" s="5">
        <v>11.2</v>
      </c>
      <c r="D27" s="5">
        <v>6</v>
      </c>
      <c r="E27" s="5">
        <v>24.4</v>
      </c>
      <c r="G27" s="5">
        <v>7</v>
      </c>
      <c r="H27" s="5" t="s">
        <v>207</v>
      </c>
      <c r="J27" s="5">
        <v>6</v>
      </c>
      <c r="K27" s="5">
        <v>13.6</v>
      </c>
      <c r="L27" s="21">
        <v>7</v>
      </c>
      <c r="M27" s="7" t="s">
        <v>210</v>
      </c>
      <c r="N27" s="13"/>
      <c r="O27" s="10">
        <v>13</v>
      </c>
      <c r="P27" s="7">
        <v>1.3</v>
      </c>
      <c r="Q27" s="7">
        <v>4.2</v>
      </c>
      <c r="R27" s="7">
        <v>7.8</v>
      </c>
      <c r="S27" s="7">
        <v>33</v>
      </c>
    </row>
    <row r="28" spans="2:19" ht="15.75">
      <c r="B28" s="5">
        <v>1</v>
      </c>
      <c r="C28" s="5">
        <v>11.6</v>
      </c>
      <c r="D28" s="5">
        <v>5</v>
      </c>
      <c r="E28" s="5">
        <v>24.5</v>
      </c>
      <c r="G28" s="5">
        <v>6</v>
      </c>
      <c r="H28" s="5" t="s">
        <v>306</v>
      </c>
      <c r="J28" s="5">
        <v>5</v>
      </c>
      <c r="K28" s="5">
        <v>13.7</v>
      </c>
      <c r="L28" s="21">
        <v>6</v>
      </c>
      <c r="M28" s="7" t="s">
        <v>322</v>
      </c>
      <c r="N28" s="13"/>
      <c r="O28" s="10">
        <v>13</v>
      </c>
      <c r="P28" s="7">
        <v>1.32</v>
      </c>
      <c r="Q28" s="7">
        <v>4.29</v>
      </c>
      <c r="R28" s="7">
        <v>8.19</v>
      </c>
      <c r="S28" s="7">
        <v>34.99</v>
      </c>
    </row>
    <row r="29" spans="2:19" ht="15.75">
      <c r="B29" s="11">
        <v>0</v>
      </c>
      <c r="C29" s="5">
        <v>11.7</v>
      </c>
      <c r="D29" s="5">
        <v>5</v>
      </c>
      <c r="E29" s="5">
        <v>24.8</v>
      </c>
      <c r="G29" s="5">
        <v>6</v>
      </c>
      <c r="H29" s="5" t="s">
        <v>214</v>
      </c>
      <c r="J29" s="5">
        <v>5</v>
      </c>
      <c r="K29" s="5">
        <v>14</v>
      </c>
      <c r="L29" s="21">
        <v>6</v>
      </c>
      <c r="M29" s="7" t="s">
        <v>216</v>
      </c>
      <c r="N29" s="13"/>
      <c r="O29" s="10">
        <v>14</v>
      </c>
      <c r="P29" s="7">
        <v>1.33</v>
      </c>
      <c r="Q29" s="7">
        <v>4.3</v>
      </c>
      <c r="R29" s="7">
        <v>8.2</v>
      </c>
      <c r="S29" s="7">
        <v>35</v>
      </c>
    </row>
    <row r="30" spans="4:19" ht="15.75">
      <c r="D30" s="5">
        <v>4</v>
      </c>
      <c r="E30" s="5">
        <v>24.9</v>
      </c>
      <c r="G30" s="5">
        <v>5</v>
      </c>
      <c r="H30" s="5" t="s">
        <v>307</v>
      </c>
      <c r="J30" s="5">
        <v>4</v>
      </c>
      <c r="K30" s="5">
        <v>14.1</v>
      </c>
      <c r="L30" s="21">
        <v>5</v>
      </c>
      <c r="M30" s="7" t="s">
        <v>323</v>
      </c>
      <c r="N30" s="13"/>
      <c r="O30" s="10">
        <v>14</v>
      </c>
      <c r="P30" s="7">
        <v>1.35</v>
      </c>
      <c r="Q30" s="7">
        <v>4.39</v>
      </c>
      <c r="R30" s="7">
        <v>8.59</v>
      </c>
      <c r="S30" s="7">
        <v>36.99</v>
      </c>
    </row>
    <row r="31" spans="4:19" ht="15.75">
      <c r="D31" s="5">
        <v>4</v>
      </c>
      <c r="E31" s="5">
        <v>25.3</v>
      </c>
      <c r="G31" s="5">
        <v>5</v>
      </c>
      <c r="H31" s="5" t="s">
        <v>219</v>
      </c>
      <c r="J31" s="5">
        <v>4</v>
      </c>
      <c r="K31" s="5">
        <v>14.5</v>
      </c>
      <c r="L31" s="21">
        <v>5</v>
      </c>
      <c r="M31" s="7" t="s">
        <v>221</v>
      </c>
      <c r="N31" s="13"/>
      <c r="O31" s="10">
        <v>15</v>
      </c>
      <c r="P31" s="7">
        <v>1.36</v>
      </c>
      <c r="Q31" s="7">
        <v>4.4</v>
      </c>
      <c r="R31" s="7">
        <v>8.6</v>
      </c>
      <c r="S31" s="7">
        <v>37</v>
      </c>
    </row>
    <row r="32" spans="4:19" ht="15.75">
      <c r="D32" s="5">
        <v>3</v>
      </c>
      <c r="E32" s="5">
        <v>25.4</v>
      </c>
      <c r="G32" s="5">
        <v>4</v>
      </c>
      <c r="H32" s="5" t="s">
        <v>308</v>
      </c>
      <c r="J32" s="5">
        <v>3</v>
      </c>
      <c r="K32" s="5">
        <v>14.6</v>
      </c>
      <c r="L32" s="21">
        <v>4</v>
      </c>
      <c r="M32" s="7" t="s">
        <v>324</v>
      </c>
      <c r="N32" s="13"/>
      <c r="O32" s="10">
        <v>15</v>
      </c>
      <c r="P32" s="7">
        <v>1.38</v>
      </c>
      <c r="Q32" s="7">
        <v>4.49</v>
      </c>
      <c r="R32" s="7">
        <v>8.99</v>
      </c>
      <c r="S32" s="7">
        <v>38.99</v>
      </c>
    </row>
    <row r="33" spans="4:19" ht="15.75">
      <c r="D33" s="5">
        <v>3</v>
      </c>
      <c r="E33" s="5">
        <v>25.8</v>
      </c>
      <c r="G33" s="5">
        <v>4</v>
      </c>
      <c r="H33" s="5" t="s">
        <v>224</v>
      </c>
      <c r="J33" s="5">
        <v>3</v>
      </c>
      <c r="K33" s="5">
        <v>15</v>
      </c>
      <c r="L33" s="21">
        <v>4</v>
      </c>
      <c r="M33" s="7" t="s">
        <v>144</v>
      </c>
      <c r="N33" s="13"/>
      <c r="O33" s="10">
        <v>16</v>
      </c>
      <c r="P33" s="7">
        <v>1.39</v>
      </c>
      <c r="Q33" s="7">
        <v>4.5</v>
      </c>
      <c r="R33" s="7">
        <v>9</v>
      </c>
      <c r="S33" s="7">
        <v>39</v>
      </c>
    </row>
    <row r="34" spans="4:19" ht="15.75">
      <c r="D34" s="5">
        <v>2</v>
      </c>
      <c r="E34" s="5">
        <v>25.9</v>
      </c>
      <c r="G34" s="5">
        <v>3</v>
      </c>
      <c r="H34" s="5" t="s">
        <v>309</v>
      </c>
      <c r="J34" s="5">
        <v>2</v>
      </c>
      <c r="K34" s="5">
        <v>15.1</v>
      </c>
      <c r="L34" s="21">
        <v>3</v>
      </c>
      <c r="M34" s="7" t="s">
        <v>243</v>
      </c>
      <c r="N34" s="13"/>
      <c r="O34" s="10">
        <v>16</v>
      </c>
      <c r="P34" s="7">
        <v>1.41</v>
      </c>
      <c r="Q34" s="7">
        <v>4.59</v>
      </c>
      <c r="R34" s="7">
        <v>9.39</v>
      </c>
      <c r="S34" s="7">
        <v>40.99</v>
      </c>
    </row>
    <row r="35" spans="4:19" ht="15.75">
      <c r="D35" s="5">
        <v>2</v>
      </c>
      <c r="E35" s="5">
        <v>26.3</v>
      </c>
      <c r="G35" s="5">
        <v>3</v>
      </c>
      <c r="H35" s="5" t="s">
        <v>227</v>
      </c>
      <c r="J35" s="5">
        <v>2</v>
      </c>
      <c r="K35" s="5">
        <v>15.5</v>
      </c>
      <c r="L35" s="21">
        <v>3</v>
      </c>
      <c r="M35" s="7" t="s">
        <v>229</v>
      </c>
      <c r="N35" s="13"/>
      <c r="O35" s="10">
        <v>17</v>
      </c>
      <c r="P35" s="7">
        <v>1.42</v>
      </c>
      <c r="Q35" s="7">
        <v>4.6</v>
      </c>
      <c r="R35" s="7">
        <v>9.4</v>
      </c>
      <c r="S35" s="7">
        <v>41</v>
      </c>
    </row>
    <row r="36" spans="4:19" ht="15.75">
      <c r="D36" s="5">
        <v>1</v>
      </c>
      <c r="E36" s="5">
        <v>26.4</v>
      </c>
      <c r="G36" s="5">
        <v>2</v>
      </c>
      <c r="H36" s="5" t="s">
        <v>310</v>
      </c>
      <c r="J36" s="5">
        <v>1</v>
      </c>
      <c r="K36" s="5">
        <v>15.6</v>
      </c>
      <c r="L36" s="21">
        <v>2</v>
      </c>
      <c r="M36" s="7" t="s">
        <v>325</v>
      </c>
      <c r="N36" s="13"/>
      <c r="O36" s="10">
        <v>17</v>
      </c>
      <c r="P36" s="7">
        <v>1.43</v>
      </c>
      <c r="Q36" s="7">
        <v>4.69</v>
      </c>
      <c r="R36" s="7">
        <v>9.69</v>
      </c>
      <c r="S36" s="7">
        <v>42.99</v>
      </c>
    </row>
    <row r="37" spans="4:19" ht="15.75">
      <c r="D37" s="5">
        <v>1</v>
      </c>
      <c r="E37" s="5">
        <v>26.8</v>
      </c>
      <c r="G37" s="5">
        <v>2</v>
      </c>
      <c r="H37" s="5" t="s">
        <v>232</v>
      </c>
      <c r="J37" s="5">
        <v>1</v>
      </c>
      <c r="K37" s="5">
        <v>16</v>
      </c>
      <c r="L37" s="21">
        <v>2</v>
      </c>
      <c r="M37" s="7" t="s">
        <v>235</v>
      </c>
      <c r="N37" s="13"/>
      <c r="O37" s="10">
        <v>18</v>
      </c>
      <c r="P37" s="7">
        <v>1.44</v>
      </c>
      <c r="Q37" s="7">
        <v>4.7</v>
      </c>
      <c r="R37" s="7">
        <v>9.7</v>
      </c>
      <c r="S37" s="7">
        <v>43</v>
      </c>
    </row>
    <row r="38" spans="4:19" ht="15.75">
      <c r="D38" s="5">
        <v>0</v>
      </c>
      <c r="E38" s="5">
        <v>26.9</v>
      </c>
      <c r="G38" s="5">
        <v>1</v>
      </c>
      <c r="H38" s="5" t="s">
        <v>311</v>
      </c>
      <c r="J38" s="11">
        <v>0</v>
      </c>
      <c r="K38" s="5">
        <v>16.1</v>
      </c>
      <c r="L38" s="21">
        <v>1</v>
      </c>
      <c r="M38" s="7" t="s">
        <v>326</v>
      </c>
      <c r="N38" s="13"/>
      <c r="O38" s="10">
        <v>18</v>
      </c>
      <c r="P38" s="7">
        <v>1.45</v>
      </c>
      <c r="Q38" s="7">
        <v>4.79</v>
      </c>
      <c r="R38" s="7">
        <v>9.99</v>
      </c>
      <c r="S38" s="7">
        <v>44.99</v>
      </c>
    </row>
    <row r="39" spans="4:19" ht="15.75">
      <c r="D39" s="12"/>
      <c r="G39" s="5">
        <v>1</v>
      </c>
      <c r="H39" s="5" t="s">
        <v>238</v>
      </c>
      <c r="L39" s="21">
        <v>1</v>
      </c>
      <c r="M39" s="7" t="s">
        <v>241</v>
      </c>
      <c r="N39" s="13"/>
      <c r="O39" s="10">
        <v>19</v>
      </c>
      <c r="P39" s="7">
        <v>1.46</v>
      </c>
      <c r="Q39" s="7">
        <v>4.8</v>
      </c>
      <c r="R39" s="7">
        <v>10</v>
      </c>
      <c r="S39" s="7">
        <v>45</v>
      </c>
    </row>
    <row r="40" spans="4:19" ht="15.75">
      <c r="D40" s="12"/>
      <c r="G40" s="5">
        <v>0</v>
      </c>
      <c r="H40" s="5" t="s">
        <v>312</v>
      </c>
      <c r="L40" s="22">
        <v>0</v>
      </c>
      <c r="M40" s="7" t="s">
        <v>327</v>
      </c>
      <c r="N40" s="13"/>
      <c r="O40" s="10">
        <v>20</v>
      </c>
      <c r="P40" s="7">
        <v>1.47</v>
      </c>
      <c r="Q40" s="7">
        <v>4.81</v>
      </c>
      <c r="R40" s="7">
        <v>10.01</v>
      </c>
      <c r="S40" s="7">
        <v>45.01</v>
      </c>
    </row>
    <row r="41" spans="4:14" ht="15.75">
      <c r="D41" s="12"/>
      <c r="M41" s="20"/>
      <c r="N41" s="23"/>
    </row>
    <row r="42" ht="15.75">
      <c r="D42" s="12"/>
    </row>
    <row r="43" ht="15.75">
      <c r="D43" s="12"/>
    </row>
    <row r="44" ht="15.75">
      <c r="D44" s="12"/>
    </row>
    <row r="45" ht="15.75">
      <c r="D45" s="12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D31" sqref="D31"/>
    </sheetView>
  </sheetViews>
  <sheetFormatPr defaultColWidth="9.140625" defaultRowHeight="15"/>
  <sheetData>
    <row r="1" spans="1:16" ht="15.75">
      <c r="A1" s="582" t="s">
        <v>1</v>
      </c>
      <c r="B1" s="584" t="s">
        <v>2</v>
      </c>
      <c r="C1" s="585"/>
      <c r="D1" s="584" t="s">
        <v>3</v>
      </c>
      <c r="E1" s="585"/>
      <c r="F1" s="584" t="s">
        <v>4</v>
      </c>
      <c r="G1" s="585"/>
      <c r="H1" s="584" t="s">
        <v>5</v>
      </c>
      <c r="I1" s="585"/>
      <c r="J1" s="584" t="s">
        <v>6</v>
      </c>
      <c r="K1" s="585"/>
      <c r="L1" s="5" t="s">
        <v>7</v>
      </c>
      <c r="M1" s="5" t="s">
        <v>8</v>
      </c>
      <c r="N1" s="5" t="s">
        <v>9</v>
      </c>
      <c r="O1" s="5" t="s">
        <v>10</v>
      </c>
      <c r="P1" s="3" t="s">
        <v>11</v>
      </c>
    </row>
    <row r="2" spans="1:16" ht="15">
      <c r="A2" s="583"/>
      <c r="B2" s="8" t="s">
        <v>12</v>
      </c>
      <c r="C2" s="8" t="s">
        <v>13</v>
      </c>
      <c r="D2" s="8" t="s">
        <v>12</v>
      </c>
      <c r="E2" s="8" t="s">
        <v>13</v>
      </c>
      <c r="F2" s="8" t="s">
        <v>12</v>
      </c>
      <c r="G2" s="8" t="s">
        <v>13</v>
      </c>
      <c r="H2" s="8" t="s">
        <v>12</v>
      </c>
      <c r="I2" s="8" t="s">
        <v>13</v>
      </c>
      <c r="J2" s="8" t="s">
        <v>12</v>
      </c>
      <c r="K2" s="8" t="s">
        <v>13</v>
      </c>
      <c r="L2" s="579" t="s">
        <v>14</v>
      </c>
      <c r="M2" s="579" t="s">
        <v>14</v>
      </c>
      <c r="N2" s="579" t="s">
        <v>14</v>
      </c>
      <c r="O2" s="579" t="s">
        <v>14</v>
      </c>
      <c r="P2" s="3"/>
    </row>
    <row r="3" spans="1:16" ht="15.75">
      <c r="A3" s="5">
        <v>20</v>
      </c>
      <c r="B3" s="589">
        <v>8.05</v>
      </c>
      <c r="C3" s="590"/>
      <c r="D3" s="586" t="s">
        <v>14</v>
      </c>
      <c r="E3" s="587"/>
      <c r="F3" s="586" t="s">
        <v>14</v>
      </c>
      <c r="G3" s="587"/>
      <c r="H3" s="586" t="s">
        <v>14</v>
      </c>
      <c r="I3" s="587"/>
      <c r="J3" s="586" t="s">
        <v>14</v>
      </c>
      <c r="K3" s="587"/>
      <c r="L3" s="580"/>
      <c r="M3" s="580"/>
      <c r="N3" s="580"/>
      <c r="O3" s="580"/>
      <c r="P3" s="3"/>
    </row>
    <row r="4" spans="1:16" ht="15.75">
      <c r="A4" s="5">
        <v>19</v>
      </c>
      <c r="B4" s="5">
        <v>8.04</v>
      </c>
      <c r="C4" s="5" t="s">
        <v>15</v>
      </c>
      <c r="D4" s="5">
        <v>19.44</v>
      </c>
      <c r="E4" s="5" t="s">
        <v>16</v>
      </c>
      <c r="F4" s="5" t="s">
        <v>17</v>
      </c>
      <c r="G4" s="5" t="s">
        <v>18</v>
      </c>
      <c r="H4" s="5">
        <v>9.84</v>
      </c>
      <c r="I4" s="5" t="s">
        <v>19</v>
      </c>
      <c r="J4" s="7" t="s">
        <v>20</v>
      </c>
      <c r="K4" s="7" t="s">
        <v>21</v>
      </c>
      <c r="L4" s="7">
        <v>1.64</v>
      </c>
      <c r="M4" s="7">
        <v>5.5</v>
      </c>
      <c r="N4" s="7">
        <v>14</v>
      </c>
      <c r="O4" s="7">
        <v>60</v>
      </c>
      <c r="P4" s="3"/>
    </row>
    <row r="5" spans="1:16" ht="15.75">
      <c r="A5" s="5">
        <v>18</v>
      </c>
      <c r="B5" s="5">
        <v>8.139999999999999</v>
      </c>
      <c r="C5" s="5" t="s">
        <v>22</v>
      </c>
      <c r="D5" s="5">
        <v>19.540000000000003</v>
      </c>
      <c r="E5" s="5" t="s">
        <v>23</v>
      </c>
      <c r="F5" s="5" t="s">
        <v>24</v>
      </c>
      <c r="G5" s="5" t="s">
        <v>25</v>
      </c>
      <c r="H5" s="5">
        <v>9.94</v>
      </c>
      <c r="I5" s="5" t="s">
        <v>26</v>
      </c>
      <c r="J5" s="7" t="s">
        <v>27</v>
      </c>
      <c r="K5" s="7" t="s">
        <v>28</v>
      </c>
      <c r="L5" s="7">
        <v>1.6199999999999999</v>
      </c>
      <c r="M5" s="7">
        <v>5.4</v>
      </c>
      <c r="N5" s="7">
        <v>13.6</v>
      </c>
      <c r="O5" s="7">
        <v>56</v>
      </c>
      <c r="P5" s="3"/>
    </row>
    <row r="6" spans="1:16" ht="15.75">
      <c r="A6" s="5">
        <v>17</v>
      </c>
      <c r="B6" s="5">
        <v>8.239999999999998</v>
      </c>
      <c r="C6" s="5" t="s">
        <v>29</v>
      </c>
      <c r="D6" s="5">
        <v>19.640000000000004</v>
      </c>
      <c r="E6" s="5" t="s">
        <v>30</v>
      </c>
      <c r="F6" s="5" t="s">
        <v>31</v>
      </c>
      <c r="G6" s="5" t="s">
        <v>32</v>
      </c>
      <c r="H6" s="5">
        <v>10.04</v>
      </c>
      <c r="I6" s="5" t="s">
        <v>33</v>
      </c>
      <c r="J6" s="7" t="s">
        <v>34</v>
      </c>
      <c r="K6" s="7" t="s">
        <v>35</v>
      </c>
      <c r="L6" s="7">
        <v>1.5999999999999999</v>
      </c>
      <c r="M6" s="7">
        <v>5.300000000000001</v>
      </c>
      <c r="N6" s="7">
        <v>13.2</v>
      </c>
      <c r="O6" s="7">
        <v>52</v>
      </c>
      <c r="P6" s="3"/>
    </row>
    <row r="7" spans="1:16" ht="15.75">
      <c r="A7" s="5">
        <v>16</v>
      </c>
      <c r="B7" s="5">
        <v>8.339999999999998</v>
      </c>
      <c r="C7" s="5" t="s">
        <v>36</v>
      </c>
      <c r="D7" s="5">
        <v>19.840000000000003</v>
      </c>
      <c r="E7" s="5" t="s">
        <v>37</v>
      </c>
      <c r="F7" s="5" t="s">
        <v>38</v>
      </c>
      <c r="G7" s="5" t="s">
        <v>39</v>
      </c>
      <c r="H7" s="5">
        <v>10.239999999999998</v>
      </c>
      <c r="I7" s="5" t="s">
        <v>40</v>
      </c>
      <c r="J7" s="7" t="s">
        <v>41</v>
      </c>
      <c r="K7" s="7" t="s">
        <v>42</v>
      </c>
      <c r="L7" s="7">
        <v>1.5699999999999998</v>
      </c>
      <c r="M7" s="7">
        <v>5.200000000000001</v>
      </c>
      <c r="N7" s="7">
        <v>12.7</v>
      </c>
      <c r="O7" s="7">
        <v>48</v>
      </c>
      <c r="P7" s="3"/>
    </row>
    <row r="8" spans="1:16" ht="15.75">
      <c r="A8" s="5">
        <v>15</v>
      </c>
      <c r="B8" s="5">
        <v>8.439999999999998</v>
      </c>
      <c r="C8" s="5" t="s">
        <v>43</v>
      </c>
      <c r="D8" s="5">
        <v>20.040000000000003</v>
      </c>
      <c r="E8" s="5" t="s">
        <v>44</v>
      </c>
      <c r="F8" s="5" t="s">
        <v>45</v>
      </c>
      <c r="G8" s="5" t="s">
        <v>46</v>
      </c>
      <c r="H8" s="5">
        <v>10.439999999999998</v>
      </c>
      <c r="I8" s="5" t="s">
        <v>47</v>
      </c>
      <c r="J8" s="7" t="s">
        <v>48</v>
      </c>
      <c r="K8" s="7" t="s">
        <v>49</v>
      </c>
      <c r="L8" s="7">
        <v>1.5399999999999998</v>
      </c>
      <c r="M8" s="7">
        <v>5.100000000000001</v>
      </c>
      <c r="N8" s="7">
        <v>12.2</v>
      </c>
      <c r="O8" s="7">
        <v>44</v>
      </c>
      <c r="P8" s="3"/>
    </row>
    <row r="9" spans="1:16" ht="15.75">
      <c r="A9" s="5">
        <v>14</v>
      </c>
      <c r="B9" s="5">
        <v>8.539999999999997</v>
      </c>
      <c r="C9" s="5" t="s">
        <v>50</v>
      </c>
      <c r="D9" s="5">
        <v>20.240000000000002</v>
      </c>
      <c r="E9" s="5" t="s">
        <v>51</v>
      </c>
      <c r="F9" s="6" t="s">
        <v>52</v>
      </c>
      <c r="G9" s="6" t="s">
        <v>53</v>
      </c>
      <c r="H9" s="5">
        <v>10.639999999999997</v>
      </c>
      <c r="I9" s="5" t="s">
        <v>54</v>
      </c>
      <c r="J9" s="7" t="s">
        <v>55</v>
      </c>
      <c r="K9" s="7" t="s">
        <v>56</v>
      </c>
      <c r="L9" s="7">
        <v>1.5099999999999998</v>
      </c>
      <c r="M9" s="7">
        <v>5.000000000000002</v>
      </c>
      <c r="N9" s="7">
        <v>11.7</v>
      </c>
      <c r="O9" s="7">
        <v>41</v>
      </c>
      <c r="P9" s="3"/>
    </row>
    <row r="10" spans="1:16" ht="15.75">
      <c r="A10" s="5">
        <v>13</v>
      </c>
      <c r="B10" s="5">
        <v>8.639999999999997</v>
      </c>
      <c r="C10" s="5" t="s">
        <v>57</v>
      </c>
      <c r="D10" s="5">
        <v>20.44</v>
      </c>
      <c r="E10" s="5" t="s">
        <v>58</v>
      </c>
      <c r="F10" s="5" t="s">
        <v>59</v>
      </c>
      <c r="G10" s="5" t="s">
        <v>60</v>
      </c>
      <c r="H10" s="5">
        <v>10.839999999999996</v>
      </c>
      <c r="I10" s="5" t="s">
        <v>61</v>
      </c>
      <c r="J10" s="7" t="s">
        <v>62</v>
      </c>
      <c r="K10" s="7" t="s">
        <v>63</v>
      </c>
      <c r="L10" s="7">
        <v>1.4799999999999998</v>
      </c>
      <c r="M10" s="7">
        <v>4.850000000000001</v>
      </c>
      <c r="N10" s="7">
        <v>11.2</v>
      </c>
      <c r="O10" s="7">
        <v>38</v>
      </c>
      <c r="P10" s="3"/>
    </row>
    <row r="11" spans="1:16" ht="15.75">
      <c r="A11" s="5">
        <v>12</v>
      </c>
      <c r="B11" s="5">
        <v>8.739999999999997</v>
      </c>
      <c r="C11" s="5" t="s">
        <v>64</v>
      </c>
      <c r="D11" s="5">
        <v>20.740000000000002</v>
      </c>
      <c r="E11" s="5" t="s">
        <v>65</v>
      </c>
      <c r="F11" s="5" t="s">
        <v>66</v>
      </c>
      <c r="G11" s="5" t="s">
        <v>67</v>
      </c>
      <c r="H11" s="5">
        <v>11.039999999999996</v>
      </c>
      <c r="I11" s="5" t="s">
        <v>68</v>
      </c>
      <c r="J11" s="7" t="s">
        <v>69</v>
      </c>
      <c r="K11" s="7" t="s">
        <v>70</v>
      </c>
      <c r="L11" s="7">
        <v>1.4499999999999997</v>
      </c>
      <c r="M11" s="7">
        <v>4.700000000000001</v>
      </c>
      <c r="N11" s="7">
        <v>10.7</v>
      </c>
      <c r="O11" s="7">
        <v>35</v>
      </c>
      <c r="P11" s="3"/>
    </row>
    <row r="12" spans="1:16" ht="15.75">
      <c r="A12" s="5">
        <v>11</v>
      </c>
      <c r="B12" s="5">
        <v>8.839999999999996</v>
      </c>
      <c r="C12" s="5" t="s">
        <v>71</v>
      </c>
      <c r="D12" s="5">
        <v>21.040000000000003</v>
      </c>
      <c r="E12" s="5" t="s">
        <v>72</v>
      </c>
      <c r="F12" s="5" t="s">
        <v>73</v>
      </c>
      <c r="G12" s="5" t="s">
        <v>74</v>
      </c>
      <c r="H12" s="5">
        <v>11.239999999999995</v>
      </c>
      <c r="I12" s="5" t="s">
        <v>75</v>
      </c>
      <c r="J12" s="7" t="s">
        <v>76</v>
      </c>
      <c r="K12" s="7" t="s">
        <v>77</v>
      </c>
      <c r="L12" s="7">
        <v>1.4199999999999997</v>
      </c>
      <c r="M12" s="7">
        <v>4.550000000000001</v>
      </c>
      <c r="N12" s="7">
        <v>10.2</v>
      </c>
      <c r="O12" s="7">
        <v>32</v>
      </c>
      <c r="P12" s="3"/>
    </row>
    <row r="13" spans="1:16" ht="15.75">
      <c r="A13" s="5">
        <v>10</v>
      </c>
      <c r="B13" s="5">
        <v>8.939999999999996</v>
      </c>
      <c r="C13" s="5" t="s">
        <v>78</v>
      </c>
      <c r="D13" s="5">
        <v>21.340000000000003</v>
      </c>
      <c r="E13" s="5" t="s">
        <v>79</v>
      </c>
      <c r="F13" s="5" t="s">
        <v>80</v>
      </c>
      <c r="G13" s="5" t="s">
        <v>81</v>
      </c>
      <c r="H13" s="5">
        <v>11.539999999999996</v>
      </c>
      <c r="I13" s="5" t="s">
        <v>82</v>
      </c>
      <c r="J13" s="7" t="s">
        <v>83</v>
      </c>
      <c r="K13" s="7" t="s">
        <v>84</v>
      </c>
      <c r="L13" s="7">
        <v>1.3799999999999997</v>
      </c>
      <c r="M13" s="7">
        <v>4.4</v>
      </c>
      <c r="N13" s="7">
        <v>9.7</v>
      </c>
      <c r="O13" s="7">
        <v>30</v>
      </c>
      <c r="P13" s="3"/>
    </row>
    <row r="14" spans="1:16" ht="15.75">
      <c r="A14" s="5">
        <v>9</v>
      </c>
      <c r="B14" s="5">
        <v>9.039999999999996</v>
      </c>
      <c r="C14" s="5" t="s">
        <v>85</v>
      </c>
      <c r="D14" s="5">
        <v>21.640000000000004</v>
      </c>
      <c r="E14" s="5" t="s">
        <v>86</v>
      </c>
      <c r="F14" s="5" t="s">
        <v>87</v>
      </c>
      <c r="G14" s="5" t="s">
        <v>88</v>
      </c>
      <c r="H14" s="5">
        <v>11.839999999999996</v>
      </c>
      <c r="I14" s="5" t="s">
        <v>89</v>
      </c>
      <c r="J14" s="7" t="s">
        <v>90</v>
      </c>
      <c r="K14" s="7" t="s">
        <v>91</v>
      </c>
      <c r="L14" s="7">
        <v>1.3399999999999996</v>
      </c>
      <c r="M14" s="7">
        <v>4.25</v>
      </c>
      <c r="N14" s="7">
        <v>9.2</v>
      </c>
      <c r="O14" s="7">
        <v>28</v>
      </c>
      <c r="P14" s="3"/>
    </row>
    <row r="15" spans="1:16" ht="15.75">
      <c r="A15" s="5">
        <v>8</v>
      </c>
      <c r="B15" s="5">
        <v>9.139999999999995</v>
      </c>
      <c r="C15" s="5" t="s">
        <v>92</v>
      </c>
      <c r="D15" s="5">
        <v>22.040000000000003</v>
      </c>
      <c r="E15" s="5" t="s">
        <v>93</v>
      </c>
      <c r="F15" s="5" t="s">
        <v>94</v>
      </c>
      <c r="G15" s="5" t="s">
        <v>95</v>
      </c>
      <c r="H15" s="5">
        <v>12.139999999999997</v>
      </c>
      <c r="I15" s="5" t="s">
        <v>96</v>
      </c>
      <c r="J15" s="7" t="s">
        <v>97</v>
      </c>
      <c r="K15" s="7" t="s">
        <v>98</v>
      </c>
      <c r="L15" s="7">
        <v>1.2999999999999996</v>
      </c>
      <c r="M15" s="7">
        <v>4.1</v>
      </c>
      <c r="N15" s="7">
        <v>8.6</v>
      </c>
      <c r="O15" s="7">
        <v>26</v>
      </c>
      <c r="P15" s="3"/>
    </row>
    <row r="16" spans="1:16" ht="15.75">
      <c r="A16" s="5">
        <v>7</v>
      </c>
      <c r="B16" s="5">
        <v>9.339999999999995</v>
      </c>
      <c r="C16" s="5" t="s">
        <v>99</v>
      </c>
      <c r="D16" s="5">
        <v>22.44</v>
      </c>
      <c r="E16" s="5" t="s">
        <v>100</v>
      </c>
      <c r="F16" s="5" t="s">
        <v>101</v>
      </c>
      <c r="G16" s="5" t="s">
        <v>102</v>
      </c>
      <c r="H16" s="5">
        <v>12.539999999999997</v>
      </c>
      <c r="I16" s="5" t="s">
        <v>103</v>
      </c>
      <c r="J16" s="7" t="s">
        <v>104</v>
      </c>
      <c r="K16" s="7" t="s">
        <v>105</v>
      </c>
      <c r="L16" s="7">
        <v>1.2499999999999996</v>
      </c>
      <c r="M16" s="7">
        <v>3.8999999999999995</v>
      </c>
      <c r="N16" s="7">
        <v>8</v>
      </c>
      <c r="O16" s="7">
        <v>24</v>
      </c>
      <c r="P16" s="3"/>
    </row>
    <row r="17" spans="1:15" ht="15.75">
      <c r="A17" s="5">
        <v>6</v>
      </c>
      <c r="B17" s="5">
        <v>9.539999999999994</v>
      </c>
      <c r="C17" s="5" t="s">
        <v>106</v>
      </c>
      <c r="D17" s="5">
        <v>22.84</v>
      </c>
      <c r="E17" s="5" t="s">
        <v>107</v>
      </c>
      <c r="F17" s="5" t="s">
        <v>108</v>
      </c>
      <c r="G17" s="5" t="s">
        <v>109</v>
      </c>
      <c r="H17" s="5">
        <v>12.939999999999998</v>
      </c>
      <c r="I17" s="5" t="s">
        <v>110</v>
      </c>
      <c r="J17" s="7" t="s">
        <v>111</v>
      </c>
      <c r="K17" s="7" t="s">
        <v>112</v>
      </c>
      <c r="L17" s="7">
        <v>1.1999999999999995</v>
      </c>
      <c r="M17" s="7">
        <v>3.6999999999999993</v>
      </c>
      <c r="N17" s="7">
        <v>7.4</v>
      </c>
      <c r="O17" s="7">
        <v>22</v>
      </c>
    </row>
    <row r="18" spans="1:15" ht="15.75">
      <c r="A18" s="5">
        <v>5</v>
      </c>
      <c r="B18" s="5">
        <v>9.739999999999993</v>
      </c>
      <c r="C18" s="5" t="s">
        <v>113</v>
      </c>
      <c r="D18" s="5">
        <v>23.24</v>
      </c>
      <c r="E18" s="5" t="s">
        <v>114</v>
      </c>
      <c r="F18" s="5" t="s">
        <v>115</v>
      </c>
      <c r="G18" s="5" t="s">
        <v>116</v>
      </c>
      <c r="H18" s="5">
        <v>13.339999999999998</v>
      </c>
      <c r="I18" s="5" t="s">
        <v>117</v>
      </c>
      <c r="J18" s="7" t="s">
        <v>118</v>
      </c>
      <c r="K18" s="7" t="s">
        <v>119</v>
      </c>
      <c r="L18" s="7">
        <v>1.1499999999999995</v>
      </c>
      <c r="M18" s="7">
        <v>3.499999999999999</v>
      </c>
      <c r="N18" s="7">
        <v>6.800000000000001</v>
      </c>
      <c r="O18" s="7">
        <v>20</v>
      </c>
    </row>
    <row r="19" spans="1:15" ht="15.75">
      <c r="A19" s="5">
        <v>4</v>
      </c>
      <c r="B19" s="5">
        <v>9.939999999999992</v>
      </c>
      <c r="C19" s="5" t="s">
        <v>26</v>
      </c>
      <c r="D19" s="5">
        <v>23.74</v>
      </c>
      <c r="E19" s="5" t="s">
        <v>120</v>
      </c>
      <c r="F19" s="5" t="s">
        <v>121</v>
      </c>
      <c r="G19" s="5" t="s">
        <v>122</v>
      </c>
      <c r="H19" s="5">
        <v>13.839999999999998</v>
      </c>
      <c r="I19" s="5" t="s">
        <v>123</v>
      </c>
      <c r="J19" s="7" t="s">
        <v>124</v>
      </c>
      <c r="K19" s="7" t="s">
        <v>125</v>
      </c>
      <c r="L19" s="7">
        <v>1.0999999999999994</v>
      </c>
      <c r="M19" s="7">
        <v>3.299999999999999</v>
      </c>
      <c r="N19" s="7">
        <v>6.200000000000001</v>
      </c>
      <c r="O19" s="7">
        <v>19</v>
      </c>
    </row>
    <row r="20" spans="1:15" ht="15.75">
      <c r="A20" s="5">
        <v>3</v>
      </c>
      <c r="B20" s="5">
        <v>10.239999999999993</v>
      </c>
      <c r="C20" s="5" t="s">
        <v>40</v>
      </c>
      <c r="D20" s="5">
        <v>24.24</v>
      </c>
      <c r="E20" s="5" t="s">
        <v>126</v>
      </c>
      <c r="F20" s="5" t="s">
        <v>127</v>
      </c>
      <c r="G20" s="5" t="s">
        <v>128</v>
      </c>
      <c r="H20" s="5">
        <v>14.239999999999998</v>
      </c>
      <c r="I20" s="5" t="s">
        <v>129</v>
      </c>
      <c r="J20" s="7" t="s">
        <v>130</v>
      </c>
      <c r="K20" s="7" t="s">
        <v>131</v>
      </c>
      <c r="L20" s="7">
        <v>1.0499999999999994</v>
      </c>
      <c r="M20" s="7">
        <v>3.0999999999999988</v>
      </c>
      <c r="N20" s="7">
        <v>5.600000000000001</v>
      </c>
      <c r="O20" s="7">
        <v>18</v>
      </c>
    </row>
    <row r="21" spans="1:15" ht="15.75">
      <c r="A21" s="5">
        <v>2</v>
      </c>
      <c r="B21" s="5">
        <v>10.539999999999994</v>
      </c>
      <c r="C21" s="5" t="s">
        <v>132</v>
      </c>
      <c r="D21" s="5">
        <v>24.74</v>
      </c>
      <c r="E21" s="5" t="s">
        <v>133</v>
      </c>
      <c r="F21" s="5" t="s">
        <v>134</v>
      </c>
      <c r="G21" s="5" t="s">
        <v>135</v>
      </c>
      <c r="H21" s="5">
        <v>14.739999999999998</v>
      </c>
      <c r="I21" s="5" t="s">
        <v>136</v>
      </c>
      <c r="J21" s="7" t="s">
        <v>137</v>
      </c>
      <c r="K21" s="7" t="s">
        <v>138</v>
      </c>
      <c r="L21" s="7">
        <v>0.9999999999999993</v>
      </c>
      <c r="M21" s="7">
        <v>2.8499999999999988</v>
      </c>
      <c r="N21" s="7">
        <v>5.000000000000002</v>
      </c>
      <c r="O21" s="7">
        <v>17</v>
      </c>
    </row>
    <row r="22" spans="1:15" ht="15.75">
      <c r="A22" s="5">
        <v>1</v>
      </c>
      <c r="B22" s="5">
        <v>11.039999999999994</v>
      </c>
      <c r="C22" s="5" t="s">
        <v>68</v>
      </c>
      <c r="D22" s="5">
        <v>25.24</v>
      </c>
      <c r="E22" s="5" t="s">
        <v>139</v>
      </c>
      <c r="F22" s="5" t="s">
        <v>140</v>
      </c>
      <c r="G22" s="5" t="s">
        <v>141</v>
      </c>
      <c r="H22" s="5">
        <v>15.239999999999998</v>
      </c>
      <c r="I22" s="5" t="s">
        <v>142</v>
      </c>
      <c r="J22" s="7" t="s">
        <v>143</v>
      </c>
      <c r="K22" s="7" t="s">
        <v>144</v>
      </c>
      <c r="L22" s="7">
        <v>0.9499999999999993</v>
      </c>
      <c r="M22" s="7">
        <v>2.5999999999999988</v>
      </c>
      <c r="N22" s="7">
        <v>4.400000000000002</v>
      </c>
      <c r="O22" s="7">
        <v>16</v>
      </c>
    </row>
    <row r="23" spans="1:15" ht="15.7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</row>
    <row r="24" spans="1:15" ht="15.75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</row>
    <row r="25" spans="1:15" ht="15.7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</row>
    <row r="26" spans="1:15" ht="15.7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</row>
    <row r="27" spans="1:15" ht="15.7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</row>
    <row r="28" spans="1:15" ht="15.75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</row>
    <row r="29" spans="1:15" ht="15.7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</row>
    <row r="30" spans="1:15" ht="15.75">
      <c r="A30" s="12"/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</row>
    <row r="31" spans="1:15" ht="15.75">
      <c r="A31" s="12"/>
      <c r="B31" s="12"/>
      <c r="C31" s="12"/>
      <c r="D31" s="12"/>
      <c r="E31" s="12"/>
      <c r="F31" s="12"/>
      <c r="G31" s="12"/>
      <c r="H31" s="12"/>
      <c r="I31" s="12"/>
      <c r="J31" s="13"/>
      <c r="K31" s="13"/>
      <c r="L31" s="13"/>
      <c r="M31" s="13"/>
      <c r="N31" s="13"/>
      <c r="O31" s="13"/>
    </row>
    <row r="32" spans="1:15" ht="15.7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</row>
    <row r="33" spans="1:15" ht="15.75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3"/>
    </row>
    <row r="34" spans="1:15" ht="15.75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</row>
    <row r="35" spans="1:15" ht="15.7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</row>
    <row r="36" spans="1:15" ht="18">
      <c r="A36" s="581" t="s">
        <v>145</v>
      </c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</row>
    <row r="37" spans="1:15" ht="15.75">
      <c r="A37" s="588" t="s">
        <v>146</v>
      </c>
      <c r="B37" s="588"/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</row>
    <row r="38" spans="1:15" ht="15.75">
      <c r="A38" s="582" t="s">
        <v>1</v>
      </c>
      <c r="B38" s="584" t="s">
        <v>2</v>
      </c>
      <c r="C38" s="585"/>
      <c r="D38" s="584" t="s">
        <v>3</v>
      </c>
      <c r="E38" s="585"/>
      <c r="F38" s="584" t="s">
        <v>4</v>
      </c>
      <c r="G38" s="585"/>
      <c r="H38" s="584" t="s">
        <v>5</v>
      </c>
      <c r="I38" s="585"/>
      <c r="J38" s="584" t="s">
        <v>6</v>
      </c>
      <c r="K38" s="585"/>
      <c r="L38" s="4" t="s">
        <v>7</v>
      </c>
      <c r="M38" s="4" t="s">
        <v>8</v>
      </c>
      <c r="N38" s="4" t="s">
        <v>9</v>
      </c>
      <c r="O38" s="4" t="s">
        <v>10</v>
      </c>
    </row>
    <row r="39" spans="1:15" ht="15">
      <c r="A39" s="583"/>
      <c r="B39" s="8" t="s">
        <v>12</v>
      </c>
      <c r="C39" s="8" t="s">
        <v>13</v>
      </c>
      <c r="D39" s="8" t="s">
        <v>12</v>
      </c>
      <c r="E39" s="8" t="s">
        <v>13</v>
      </c>
      <c r="F39" s="8" t="s">
        <v>12</v>
      </c>
      <c r="G39" s="8" t="s">
        <v>13</v>
      </c>
      <c r="H39" s="8" t="s">
        <v>12</v>
      </c>
      <c r="I39" s="8" t="s">
        <v>13</v>
      </c>
      <c r="J39" s="8" t="s">
        <v>12</v>
      </c>
      <c r="K39" s="8" t="s">
        <v>13</v>
      </c>
      <c r="L39" s="579" t="s">
        <v>14</v>
      </c>
      <c r="M39" s="579" t="s">
        <v>14</v>
      </c>
      <c r="N39" s="579" t="s">
        <v>14</v>
      </c>
      <c r="O39" s="579" t="s">
        <v>14</v>
      </c>
    </row>
    <row r="40" spans="1:15" ht="15.75">
      <c r="A40" s="5">
        <v>20</v>
      </c>
      <c r="B40" s="586" t="s">
        <v>14</v>
      </c>
      <c r="C40" s="587"/>
      <c r="D40" s="586" t="s">
        <v>14</v>
      </c>
      <c r="E40" s="587"/>
      <c r="F40" s="586" t="s">
        <v>14</v>
      </c>
      <c r="G40" s="587"/>
      <c r="H40" s="586" t="s">
        <v>14</v>
      </c>
      <c r="I40" s="587"/>
      <c r="J40" s="586" t="s">
        <v>14</v>
      </c>
      <c r="K40" s="587"/>
      <c r="L40" s="580"/>
      <c r="M40" s="580"/>
      <c r="N40" s="580"/>
      <c r="O40" s="580"/>
    </row>
    <row r="41" spans="1:15" ht="15.75">
      <c r="A41" s="5">
        <v>19</v>
      </c>
      <c r="B41" s="5">
        <v>8.84</v>
      </c>
      <c r="C41" s="5" t="s">
        <v>71</v>
      </c>
      <c r="D41" s="5">
        <v>21.24</v>
      </c>
      <c r="E41" s="5" t="s">
        <v>147</v>
      </c>
      <c r="F41" s="5" t="s">
        <v>148</v>
      </c>
      <c r="G41" s="5" t="s">
        <v>149</v>
      </c>
      <c r="H41" s="5">
        <v>10.74</v>
      </c>
      <c r="I41" s="5" t="s">
        <v>150</v>
      </c>
      <c r="J41" s="7" t="s">
        <v>151</v>
      </c>
      <c r="K41" s="7" t="s">
        <v>152</v>
      </c>
      <c r="L41" s="7">
        <v>1.46</v>
      </c>
      <c r="M41" s="7">
        <v>4.8</v>
      </c>
      <c r="N41" s="7">
        <v>10</v>
      </c>
      <c r="O41" s="7">
        <v>45</v>
      </c>
    </row>
    <row r="42" spans="1:15" ht="15.75">
      <c r="A42" s="5">
        <v>18</v>
      </c>
      <c r="B42" s="5">
        <v>8.94</v>
      </c>
      <c r="C42" s="5" t="s">
        <v>78</v>
      </c>
      <c r="D42" s="5">
        <v>21.34</v>
      </c>
      <c r="E42" s="5" t="s">
        <v>79</v>
      </c>
      <c r="F42" s="5" t="s">
        <v>153</v>
      </c>
      <c r="G42" s="5" t="s">
        <v>154</v>
      </c>
      <c r="H42" s="5">
        <v>10.84</v>
      </c>
      <c r="I42" s="5" t="s">
        <v>61</v>
      </c>
      <c r="J42" s="7" t="s">
        <v>155</v>
      </c>
      <c r="K42" s="7" t="s">
        <v>156</v>
      </c>
      <c r="L42" s="7">
        <v>1.44</v>
      </c>
      <c r="M42" s="7">
        <v>4.7</v>
      </c>
      <c r="N42" s="7">
        <v>9.7</v>
      </c>
      <c r="O42" s="7">
        <v>43</v>
      </c>
    </row>
    <row r="43" spans="1:15" ht="15.75">
      <c r="A43" s="5">
        <v>17</v>
      </c>
      <c r="B43" s="5">
        <v>9.04</v>
      </c>
      <c r="C43" s="5" t="s">
        <v>85</v>
      </c>
      <c r="D43" s="5">
        <v>21.44</v>
      </c>
      <c r="E43" s="5" t="s">
        <v>157</v>
      </c>
      <c r="F43" s="5" t="s">
        <v>108</v>
      </c>
      <c r="G43" s="5" t="s">
        <v>109</v>
      </c>
      <c r="H43" s="5">
        <v>10.94</v>
      </c>
      <c r="I43" s="5" t="s">
        <v>158</v>
      </c>
      <c r="J43" s="7" t="s">
        <v>83</v>
      </c>
      <c r="K43" s="7" t="s">
        <v>84</v>
      </c>
      <c r="L43" s="7">
        <v>1.42</v>
      </c>
      <c r="M43" s="7">
        <v>4.6000000000000005</v>
      </c>
      <c r="N43" s="7">
        <v>9.399999999999999</v>
      </c>
      <c r="O43" s="7">
        <v>41</v>
      </c>
    </row>
    <row r="44" spans="1:15" ht="15.75">
      <c r="A44" s="5">
        <v>16</v>
      </c>
      <c r="B44" s="5">
        <v>9.139999999999999</v>
      </c>
      <c r="C44" s="5" t="s">
        <v>92</v>
      </c>
      <c r="D44" s="5">
        <v>21.64</v>
      </c>
      <c r="E44" s="5" t="s">
        <v>86</v>
      </c>
      <c r="F44" s="5" t="s">
        <v>159</v>
      </c>
      <c r="G44" s="5" t="s">
        <v>160</v>
      </c>
      <c r="H44" s="5">
        <v>11.139999999999999</v>
      </c>
      <c r="I44" s="5" t="s">
        <v>161</v>
      </c>
      <c r="J44" s="7" t="s">
        <v>90</v>
      </c>
      <c r="K44" s="7" t="s">
        <v>91</v>
      </c>
      <c r="L44" s="7">
        <v>1.39</v>
      </c>
      <c r="M44" s="7">
        <v>4.500000000000001</v>
      </c>
      <c r="N44" s="7">
        <v>8.999999999999998</v>
      </c>
      <c r="O44" s="7">
        <v>39</v>
      </c>
    </row>
    <row r="45" spans="1:15" ht="15.75">
      <c r="A45" s="5">
        <v>15</v>
      </c>
      <c r="B45" s="5">
        <v>9.239999999999998</v>
      </c>
      <c r="C45" s="5" t="s">
        <v>162</v>
      </c>
      <c r="D45" s="5">
        <v>21.84</v>
      </c>
      <c r="E45" s="5" t="s">
        <v>163</v>
      </c>
      <c r="F45" s="5" t="s">
        <v>164</v>
      </c>
      <c r="G45" s="5" t="s">
        <v>165</v>
      </c>
      <c r="H45" s="5">
        <v>11.339999999999998</v>
      </c>
      <c r="I45" s="5" t="s">
        <v>166</v>
      </c>
      <c r="J45" s="7" t="s">
        <v>167</v>
      </c>
      <c r="K45" s="7" t="s">
        <v>168</v>
      </c>
      <c r="L45" s="7">
        <v>1.3599999999999999</v>
      </c>
      <c r="M45" s="7">
        <v>4.400000000000001</v>
      </c>
      <c r="N45" s="7">
        <v>8.599999999999998</v>
      </c>
      <c r="O45" s="7">
        <v>37</v>
      </c>
    </row>
    <row r="46" spans="1:15" ht="15.75">
      <c r="A46" s="5">
        <v>14</v>
      </c>
      <c r="B46" s="5">
        <v>9.339999999999998</v>
      </c>
      <c r="C46" s="5" t="s">
        <v>99</v>
      </c>
      <c r="D46" s="5">
        <v>22.04</v>
      </c>
      <c r="E46" s="5" t="s">
        <v>93</v>
      </c>
      <c r="F46" s="6" t="s">
        <v>169</v>
      </c>
      <c r="G46" s="6" t="s">
        <v>170</v>
      </c>
      <c r="H46" s="5">
        <v>11.539999999999997</v>
      </c>
      <c r="I46" s="5" t="s">
        <v>82</v>
      </c>
      <c r="J46" s="7" t="s">
        <v>171</v>
      </c>
      <c r="K46" s="7" t="s">
        <v>172</v>
      </c>
      <c r="L46" s="7">
        <v>1.3299999999999998</v>
      </c>
      <c r="M46" s="7">
        <v>4.300000000000002</v>
      </c>
      <c r="N46" s="7">
        <v>8.199999999999998</v>
      </c>
      <c r="O46" s="7">
        <v>35</v>
      </c>
    </row>
    <row r="47" spans="1:15" ht="15.75">
      <c r="A47" s="5">
        <v>13</v>
      </c>
      <c r="B47" s="5">
        <v>9.439999999999998</v>
      </c>
      <c r="C47" s="5" t="s">
        <v>173</v>
      </c>
      <c r="D47" s="5">
        <v>22.24</v>
      </c>
      <c r="E47" s="5" t="s">
        <v>174</v>
      </c>
      <c r="F47" s="5" t="s">
        <v>175</v>
      </c>
      <c r="G47" s="5" t="s">
        <v>176</v>
      </c>
      <c r="H47" s="5">
        <v>11.739999999999997</v>
      </c>
      <c r="I47" s="5" t="s">
        <v>177</v>
      </c>
      <c r="J47" s="7" t="s">
        <v>178</v>
      </c>
      <c r="K47" s="7" t="s">
        <v>179</v>
      </c>
      <c r="L47" s="7">
        <v>1.2999999999999998</v>
      </c>
      <c r="M47" s="7">
        <v>4.200000000000002</v>
      </c>
      <c r="N47" s="7">
        <v>7.799999999999997</v>
      </c>
      <c r="O47" s="7">
        <v>33</v>
      </c>
    </row>
    <row r="48" spans="1:15" ht="15.75">
      <c r="A48" s="5">
        <v>12</v>
      </c>
      <c r="B48" s="5">
        <v>9.539999999999997</v>
      </c>
      <c r="C48" s="5" t="s">
        <v>106</v>
      </c>
      <c r="D48" s="5">
        <v>22.54</v>
      </c>
      <c r="E48" s="5" t="s">
        <v>180</v>
      </c>
      <c r="F48" s="5" t="s">
        <v>181</v>
      </c>
      <c r="G48" s="5" t="s">
        <v>182</v>
      </c>
      <c r="H48" s="5">
        <v>11.939999999999996</v>
      </c>
      <c r="I48" s="5" t="s">
        <v>183</v>
      </c>
      <c r="J48" s="7" t="s">
        <v>184</v>
      </c>
      <c r="K48" s="7" t="s">
        <v>185</v>
      </c>
      <c r="L48" s="7">
        <v>1.2599999999999998</v>
      </c>
      <c r="M48" s="7">
        <v>4.100000000000002</v>
      </c>
      <c r="N48" s="7">
        <v>7.399999999999997</v>
      </c>
      <c r="O48" s="7">
        <v>29</v>
      </c>
    </row>
    <row r="49" spans="1:15" ht="15.75">
      <c r="A49" s="5">
        <v>11</v>
      </c>
      <c r="B49" s="5">
        <v>9.639999999999997</v>
      </c>
      <c r="C49" s="5" t="s">
        <v>186</v>
      </c>
      <c r="D49" s="5">
        <v>22.84</v>
      </c>
      <c r="E49" s="5" t="s">
        <v>107</v>
      </c>
      <c r="F49" s="5" t="s">
        <v>187</v>
      </c>
      <c r="G49" s="5" t="s">
        <v>188</v>
      </c>
      <c r="H49" s="5">
        <v>12.139999999999995</v>
      </c>
      <c r="I49" s="5" t="s">
        <v>96</v>
      </c>
      <c r="J49" s="7" t="s">
        <v>189</v>
      </c>
      <c r="K49" s="7" t="s">
        <v>190</v>
      </c>
      <c r="L49" s="7">
        <v>1.2199999999999998</v>
      </c>
      <c r="M49" s="7">
        <v>3.9500000000000024</v>
      </c>
      <c r="N49" s="7">
        <v>6.9999999999999964</v>
      </c>
      <c r="O49" s="7">
        <v>25</v>
      </c>
    </row>
    <row r="50" spans="1:15" ht="15.75">
      <c r="A50" s="5">
        <v>10</v>
      </c>
      <c r="B50" s="5">
        <v>9.739999999999997</v>
      </c>
      <c r="C50" s="5" t="s">
        <v>113</v>
      </c>
      <c r="D50" s="5">
        <v>23.14</v>
      </c>
      <c r="E50" s="5" t="s">
        <v>191</v>
      </c>
      <c r="F50" s="5" t="s">
        <v>192</v>
      </c>
      <c r="G50" s="5" t="s">
        <v>193</v>
      </c>
      <c r="H50" s="5">
        <v>12.439999999999996</v>
      </c>
      <c r="I50" s="5" t="s">
        <v>194</v>
      </c>
      <c r="J50" s="7" t="s">
        <v>195</v>
      </c>
      <c r="K50" s="7" t="s">
        <v>196</v>
      </c>
      <c r="L50" s="7">
        <v>1.1799999999999997</v>
      </c>
      <c r="M50" s="7">
        <v>3.8000000000000025</v>
      </c>
      <c r="N50" s="7">
        <v>6.599999999999996</v>
      </c>
      <c r="O50" s="7">
        <v>23</v>
      </c>
    </row>
    <row r="51" spans="1:15" ht="15.75">
      <c r="A51" s="5">
        <v>9</v>
      </c>
      <c r="B51" s="5">
        <v>9.839999999999996</v>
      </c>
      <c r="C51" s="5" t="s">
        <v>19</v>
      </c>
      <c r="D51" s="5">
        <v>23.44</v>
      </c>
      <c r="E51" s="5" t="s">
        <v>197</v>
      </c>
      <c r="F51" s="5" t="s">
        <v>140</v>
      </c>
      <c r="G51" s="5" t="s">
        <v>141</v>
      </c>
      <c r="H51" s="5">
        <v>12.739999999999997</v>
      </c>
      <c r="I51" s="5" t="s">
        <v>198</v>
      </c>
      <c r="J51" s="7" t="s">
        <v>124</v>
      </c>
      <c r="K51" s="7" t="s">
        <v>125</v>
      </c>
      <c r="L51" s="7">
        <v>1.1399999999999997</v>
      </c>
      <c r="M51" s="7">
        <v>3.6500000000000026</v>
      </c>
      <c r="N51" s="7">
        <v>6.199999999999996</v>
      </c>
      <c r="O51" s="7">
        <v>21</v>
      </c>
    </row>
    <row r="52" spans="1:15" ht="15.75">
      <c r="A52" s="5">
        <v>8</v>
      </c>
      <c r="B52" s="5">
        <v>9.939999999999996</v>
      </c>
      <c r="C52" s="5" t="s">
        <v>26</v>
      </c>
      <c r="D52" s="5">
        <v>23.84</v>
      </c>
      <c r="E52" s="5" t="s">
        <v>199</v>
      </c>
      <c r="F52" s="5" t="s">
        <v>200</v>
      </c>
      <c r="G52" s="5" t="s">
        <v>201</v>
      </c>
      <c r="H52" s="5">
        <v>13.039999999999997</v>
      </c>
      <c r="I52" s="5" t="s">
        <v>202</v>
      </c>
      <c r="J52" s="7" t="s">
        <v>203</v>
      </c>
      <c r="K52" s="7" t="s">
        <v>204</v>
      </c>
      <c r="L52" s="7">
        <v>1.0999999999999996</v>
      </c>
      <c r="M52" s="7">
        <v>3.5000000000000027</v>
      </c>
      <c r="N52" s="7">
        <v>5.799999999999995</v>
      </c>
      <c r="O52" s="7">
        <v>20</v>
      </c>
    </row>
    <row r="53" spans="1:15" ht="15.75">
      <c r="A53" s="5">
        <v>7</v>
      </c>
      <c r="B53" s="5">
        <v>10.139999999999995</v>
      </c>
      <c r="C53" s="5" t="s">
        <v>205</v>
      </c>
      <c r="D53" s="5">
        <v>24.24</v>
      </c>
      <c r="E53" s="5" t="s">
        <v>126</v>
      </c>
      <c r="F53" s="5" t="s">
        <v>206</v>
      </c>
      <c r="G53" s="5" t="s">
        <v>207</v>
      </c>
      <c r="H53" s="5">
        <v>13.439999999999998</v>
      </c>
      <c r="I53" s="5" t="s">
        <v>208</v>
      </c>
      <c r="J53" s="7" t="s">
        <v>209</v>
      </c>
      <c r="K53" s="7" t="s">
        <v>210</v>
      </c>
      <c r="L53" s="7">
        <v>1.0599999999999996</v>
      </c>
      <c r="M53" s="7">
        <v>3.3000000000000025</v>
      </c>
      <c r="N53" s="7">
        <v>5.399999999999995</v>
      </c>
      <c r="O53" s="7">
        <v>19</v>
      </c>
    </row>
    <row r="54" spans="1:15" ht="15.75">
      <c r="A54" s="5">
        <v>6</v>
      </c>
      <c r="B54" s="5">
        <v>10.339999999999995</v>
      </c>
      <c r="C54" s="5" t="s">
        <v>211</v>
      </c>
      <c r="D54" s="5">
        <v>24.639999999999997</v>
      </c>
      <c r="E54" s="5" t="s">
        <v>212</v>
      </c>
      <c r="F54" s="5" t="s">
        <v>213</v>
      </c>
      <c r="G54" s="5" t="s">
        <v>214</v>
      </c>
      <c r="H54" s="5">
        <v>13.839999999999998</v>
      </c>
      <c r="I54" s="5" t="s">
        <v>123</v>
      </c>
      <c r="J54" s="7" t="s">
        <v>215</v>
      </c>
      <c r="K54" s="7" t="s">
        <v>216</v>
      </c>
      <c r="L54" s="7">
        <v>1.0199999999999996</v>
      </c>
      <c r="M54" s="7">
        <v>3.1000000000000023</v>
      </c>
      <c r="N54" s="7">
        <v>4.999999999999995</v>
      </c>
      <c r="O54" s="7">
        <v>18</v>
      </c>
    </row>
    <row r="55" spans="1:15" ht="15.75">
      <c r="A55" s="5">
        <v>5</v>
      </c>
      <c r="B55" s="5">
        <v>10.539999999999994</v>
      </c>
      <c r="C55" s="5" t="s">
        <v>132</v>
      </c>
      <c r="D55" s="5">
        <v>25.039999999999996</v>
      </c>
      <c r="E55" s="5" t="s">
        <v>217</v>
      </c>
      <c r="F55" s="5" t="s">
        <v>218</v>
      </c>
      <c r="G55" s="5" t="s">
        <v>219</v>
      </c>
      <c r="H55" s="5">
        <v>14.239999999999998</v>
      </c>
      <c r="I55" s="5" t="s">
        <v>129</v>
      </c>
      <c r="J55" s="7" t="s">
        <v>220</v>
      </c>
      <c r="K55" s="7" t="s">
        <v>221</v>
      </c>
      <c r="L55" s="7">
        <v>0.9799999999999995</v>
      </c>
      <c r="M55" s="7">
        <v>2.900000000000002</v>
      </c>
      <c r="N55" s="7">
        <v>4.499999999999995</v>
      </c>
      <c r="O55" s="7">
        <v>17</v>
      </c>
    </row>
    <row r="56" spans="1:15" ht="15.75">
      <c r="A56" s="5">
        <v>4</v>
      </c>
      <c r="B56" s="5">
        <v>10.739999999999993</v>
      </c>
      <c r="C56" s="5" t="s">
        <v>150</v>
      </c>
      <c r="D56" s="5">
        <v>25.539999999999996</v>
      </c>
      <c r="E56" s="5" t="s">
        <v>222</v>
      </c>
      <c r="F56" s="5" t="s">
        <v>223</v>
      </c>
      <c r="G56" s="5" t="s">
        <v>224</v>
      </c>
      <c r="H56" s="5">
        <v>14.739999999999998</v>
      </c>
      <c r="I56" s="5" t="s">
        <v>136</v>
      </c>
      <c r="J56" s="7" t="s">
        <v>143</v>
      </c>
      <c r="K56" s="7" t="s">
        <v>144</v>
      </c>
      <c r="L56" s="7">
        <v>0.9399999999999995</v>
      </c>
      <c r="M56" s="7">
        <v>2.700000000000002</v>
      </c>
      <c r="N56" s="7">
        <v>3.9999999999999947</v>
      </c>
      <c r="O56" s="7">
        <v>16</v>
      </c>
    </row>
    <row r="57" spans="1:15" ht="15.75">
      <c r="A57" s="5">
        <v>3</v>
      </c>
      <c r="B57" s="5">
        <v>11.039999999999994</v>
      </c>
      <c r="C57" s="5" t="s">
        <v>68</v>
      </c>
      <c r="D57" s="5">
        <v>26.039999999999996</v>
      </c>
      <c r="E57" s="5" t="s">
        <v>225</v>
      </c>
      <c r="F57" s="5" t="s">
        <v>226</v>
      </c>
      <c r="G57" s="5" t="s">
        <v>227</v>
      </c>
      <c r="H57" s="5">
        <v>15.239999999999998</v>
      </c>
      <c r="I57" s="5" t="s">
        <v>142</v>
      </c>
      <c r="J57" s="7" t="s">
        <v>228</v>
      </c>
      <c r="K57" s="7" t="s">
        <v>229</v>
      </c>
      <c r="L57" s="7">
        <v>0.8999999999999995</v>
      </c>
      <c r="M57" s="7">
        <v>2.5000000000000018</v>
      </c>
      <c r="N57" s="7">
        <v>3.4999999999999947</v>
      </c>
      <c r="O57" s="7">
        <v>15</v>
      </c>
    </row>
    <row r="58" spans="1:15" ht="15.75">
      <c r="A58" s="5">
        <v>2</v>
      </c>
      <c r="B58" s="5">
        <v>11.339999999999995</v>
      </c>
      <c r="C58" s="5" t="s">
        <v>166</v>
      </c>
      <c r="D58" s="5">
        <v>26.539999999999996</v>
      </c>
      <c r="E58" s="5" t="s">
        <v>230</v>
      </c>
      <c r="F58" s="5" t="s">
        <v>231</v>
      </c>
      <c r="G58" s="5" t="s">
        <v>232</v>
      </c>
      <c r="H58" s="5">
        <v>15.739999999999998</v>
      </c>
      <c r="I58" s="5" t="s">
        <v>233</v>
      </c>
      <c r="J58" s="7" t="s">
        <v>234</v>
      </c>
      <c r="K58" s="7" t="s">
        <v>235</v>
      </c>
      <c r="L58" s="7">
        <v>0.8499999999999994</v>
      </c>
      <c r="M58" s="7">
        <v>2.2500000000000018</v>
      </c>
      <c r="N58" s="7">
        <v>2.9999999999999947</v>
      </c>
      <c r="O58" s="7">
        <v>14</v>
      </c>
    </row>
    <row r="59" spans="1:15" ht="15.75">
      <c r="A59" s="5">
        <v>1</v>
      </c>
      <c r="B59" s="5">
        <v>11.839999999999995</v>
      </c>
      <c r="C59" s="5" t="s">
        <v>89</v>
      </c>
      <c r="D59" s="5">
        <v>27.039999999999996</v>
      </c>
      <c r="E59" s="5" t="s">
        <v>236</v>
      </c>
      <c r="F59" s="5" t="s">
        <v>237</v>
      </c>
      <c r="G59" s="5" t="s">
        <v>238</v>
      </c>
      <c r="H59" s="5">
        <v>16.24</v>
      </c>
      <c r="I59" s="5" t="s">
        <v>239</v>
      </c>
      <c r="J59" s="7" t="s">
        <v>240</v>
      </c>
      <c r="K59" s="7" t="s">
        <v>241</v>
      </c>
      <c r="L59" s="7">
        <v>0.7999999999999994</v>
      </c>
      <c r="M59" s="7">
        <v>2.0000000000000018</v>
      </c>
      <c r="N59" s="7">
        <v>2.4999999999999947</v>
      </c>
      <c r="O59" s="7">
        <v>13</v>
      </c>
    </row>
  </sheetData>
  <sheetProtection password="F735" sheet="1" objects="1" scenarios="1"/>
  <mergeCells count="32">
    <mergeCell ref="O39:O40"/>
    <mergeCell ref="O2:O3"/>
    <mergeCell ref="A37:O37"/>
    <mergeCell ref="B3:C3"/>
    <mergeCell ref="D40:E40"/>
    <mergeCell ref="F40:G40"/>
    <mergeCell ref="A1:A2"/>
    <mergeCell ref="B1:C1"/>
    <mergeCell ref="H3:I3"/>
    <mergeCell ref="L2:L3"/>
    <mergeCell ref="L39:L40"/>
    <mergeCell ref="J38:K38"/>
    <mergeCell ref="J1:K1"/>
    <mergeCell ref="H1:I1"/>
    <mergeCell ref="J40:K40"/>
    <mergeCell ref="H38:I38"/>
    <mergeCell ref="B40:C40"/>
    <mergeCell ref="H40:I40"/>
    <mergeCell ref="J3:K3"/>
    <mergeCell ref="D1:E1"/>
    <mergeCell ref="F1:G1"/>
    <mergeCell ref="B38:C38"/>
    <mergeCell ref="M39:M40"/>
    <mergeCell ref="N39:N40"/>
    <mergeCell ref="N2:N3"/>
    <mergeCell ref="M2:M3"/>
    <mergeCell ref="A36:O36"/>
    <mergeCell ref="A38:A39"/>
    <mergeCell ref="D38:E38"/>
    <mergeCell ref="F38:G38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2" sqref="L2"/>
    </sheetView>
  </sheetViews>
  <sheetFormatPr defaultColWidth="9.140625" defaultRowHeight="15"/>
  <cols>
    <col min="2" max="2" width="17.28125" style="18" customWidth="1"/>
    <col min="3" max="3" width="16.00390625" style="18" customWidth="1"/>
    <col min="4" max="4" width="21.57421875" style="51" customWidth="1"/>
    <col min="5" max="5" width="9.140625" style="51" customWidth="1"/>
    <col min="6" max="7" width="9.140625" style="9" customWidth="1"/>
    <col min="8" max="9" width="17.57421875" style="0" customWidth="1"/>
    <col min="11" max="11" width="9.140625" style="9" customWidth="1"/>
  </cols>
  <sheetData>
    <row r="1" spans="1:12" ht="15">
      <c r="A1">
        <v>0</v>
      </c>
      <c r="B1" s="18">
        <v>0</v>
      </c>
      <c r="C1" s="18">
        <v>0</v>
      </c>
      <c r="D1" s="51">
        <v>0</v>
      </c>
      <c r="E1" s="51">
        <v>0</v>
      </c>
      <c r="G1" s="9">
        <v>0</v>
      </c>
      <c r="H1">
        <v>0</v>
      </c>
      <c r="I1">
        <v>0</v>
      </c>
      <c r="K1" s="51">
        <v>0</v>
      </c>
      <c r="L1">
        <v>0</v>
      </c>
    </row>
    <row r="2" spans="1:12" ht="15.75" thickBot="1">
      <c r="A2">
        <v>110</v>
      </c>
      <c r="B2" s="18">
        <v>0.1</v>
      </c>
      <c r="C2" s="18">
        <v>0.1</v>
      </c>
      <c r="D2" s="51">
        <v>0.01</v>
      </c>
      <c r="E2" s="51">
        <v>10</v>
      </c>
      <c r="G2" s="9">
        <v>0.01</v>
      </c>
      <c r="H2" s="9">
        <v>0.01</v>
      </c>
      <c r="I2" s="9">
        <v>0.01</v>
      </c>
      <c r="K2" s="51">
        <v>0</v>
      </c>
      <c r="L2" s="51">
        <v>0</v>
      </c>
    </row>
    <row r="3" spans="1:12" ht="15.75" thickTop="1">
      <c r="A3" s="47">
        <v>110</v>
      </c>
      <c r="B3" s="77">
        <v>7.7</v>
      </c>
      <c r="C3" s="77">
        <v>9.5</v>
      </c>
      <c r="D3" s="52" t="s">
        <v>336</v>
      </c>
      <c r="E3" s="60">
        <v>15</v>
      </c>
      <c r="F3" s="59"/>
      <c r="G3" s="9">
        <v>2.21</v>
      </c>
      <c r="H3" s="55">
        <v>5.01</v>
      </c>
      <c r="I3" s="55">
        <v>7.51</v>
      </c>
      <c r="K3" s="9">
        <v>0.9</v>
      </c>
      <c r="L3" s="51">
        <v>10</v>
      </c>
    </row>
    <row r="4" spans="1:12" ht="15">
      <c r="A4" s="48">
        <v>100</v>
      </c>
      <c r="B4" s="78">
        <v>7.8</v>
      </c>
      <c r="C4" s="78">
        <v>9.6</v>
      </c>
      <c r="D4" s="53" t="s">
        <v>337</v>
      </c>
      <c r="E4" s="61">
        <v>20</v>
      </c>
      <c r="F4" s="56"/>
      <c r="G4" s="9">
        <v>2.31</v>
      </c>
      <c r="H4" s="64">
        <v>5.51</v>
      </c>
      <c r="I4" s="66">
        <v>10.01</v>
      </c>
      <c r="K4" s="9">
        <v>1</v>
      </c>
      <c r="L4" s="51">
        <v>20</v>
      </c>
    </row>
    <row r="5" spans="1:12" ht="15">
      <c r="A5" s="48">
        <v>95</v>
      </c>
      <c r="B5" s="78">
        <v>8</v>
      </c>
      <c r="C5" s="78">
        <v>9.9</v>
      </c>
      <c r="D5" s="53" t="s">
        <v>338</v>
      </c>
      <c r="E5" s="62">
        <v>25</v>
      </c>
      <c r="F5" s="57"/>
      <c r="G5" s="9">
        <v>2.41</v>
      </c>
      <c r="H5" s="64">
        <v>6.01</v>
      </c>
      <c r="I5" s="66">
        <v>12.51</v>
      </c>
      <c r="K5" s="9">
        <v>1.1</v>
      </c>
      <c r="L5" s="51">
        <v>35</v>
      </c>
    </row>
    <row r="6" spans="1:12" ht="15">
      <c r="A6" s="48">
        <v>90</v>
      </c>
      <c r="B6" s="78">
        <v>8.2</v>
      </c>
      <c r="C6" s="78">
        <v>10.2</v>
      </c>
      <c r="D6" s="53" t="s">
        <v>339</v>
      </c>
      <c r="E6" s="62">
        <v>30</v>
      </c>
      <c r="F6" s="57"/>
      <c r="G6" s="9">
        <v>2.51</v>
      </c>
      <c r="H6" s="64">
        <v>6.51</v>
      </c>
      <c r="I6" s="66">
        <v>15.01</v>
      </c>
      <c r="K6" s="9">
        <v>1.2</v>
      </c>
      <c r="L6" s="51">
        <v>45</v>
      </c>
    </row>
    <row r="7" spans="1:12" ht="15">
      <c r="A7" s="48">
        <v>85</v>
      </c>
      <c r="B7" s="78">
        <v>8.4</v>
      </c>
      <c r="C7" s="78">
        <v>10.5</v>
      </c>
      <c r="D7" s="53" t="s">
        <v>340</v>
      </c>
      <c r="E7" s="62">
        <v>35</v>
      </c>
      <c r="F7" s="57"/>
      <c r="G7" s="9">
        <v>2.71</v>
      </c>
      <c r="H7" s="64">
        <v>7.01</v>
      </c>
      <c r="I7" s="66">
        <v>17.51</v>
      </c>
      <c r="K7" s="9">
        <v>1.25</v>
      </c>
      <c r="L7" s="51">
        <v>55</v>
      </c>
    </row>
    <row r="8" spans="1:12" ht="15">
      <c r="A8" s="48">
        <v>80</v>
      </c>
      <c r="B8" s="78">
        <v>8.6</v>
      </c>
      <c r="C8" s="78">
        <v>10.8</v>
      </c>
      <c r="D8" s="53" t="s">
        <v>341</v>
      </c>
      <c r="E8" s="62">
        <v>40</v>
      </c>
      <c r="F8" s="57"/>
      <c r="G8" s="9">
        <v>2.91</v>
      </c>
      <c r="H8" s="64">
        <v>7.51</v>
      </c>
      <c r="I8" s="66">
        <v>20.01</v>
      </c>
      <c r="K8" s="9">
        <v>1.3</v>
      </c>
      <c r="L8" s="51">
        <v>65</v>
      </c>
    </row>
    <row r="9" spans="1:12" ht="15">
      <c r="A9" s="48">
        <v>75</v>
      </c>
      <c r="B9" s="78">
        <v>8.8</v>
      </c>
      <c r="C9" s="78">
        <v>11.1</v>
      </c>
      <c r="D9" s="53" t="s">
        <v>342</v>
      </c>
      <c r="E9" s="62">
        <v>45</v>
      </c>
      <c r="F9" s="57"/>
      <c r="G9" s="9">
        <v>3.11</v>
      </c>
      <c r="H9" s="64">
        <v>8.01</v>
      </c>
      <c r="I9" s="66">
        <v>22.51</v>
      </c>
      <c r="K9" s="9">
        <v>1.35</v>
      </c>
      <c r="L9" s="51">
        <v>75</v>
      </c>
    </row>
    <row r="10" spans="1:12" ht="15">
      <c r="A10" s="48">
        <v>70</v>
      </c>
      <c r="B10" s="78">
        <v>9</v>
      </c>
      <c r="C10" s="78">
        <v>11.4</v>
      </c>
      <c r="D10" s="53" t="s">
        <v>343</v>
      </c>
      <c r="E10" s="62">
        <v>50</v>
      </c>
      <c r="F10" s="57"/>
      <c r="G10" s="9">
        <v>2.31</v>
      </c>
      <c r="H10" s="64">
        <v>8.51</v>
      </c>
      <c r="I10" s="66">
        <v>25.01</v>
      </c>
      <c r="K10" s="9">
        <v>1.4</v>
      </c>
      <c r="L10" s="51">
        <v>85</v>
      </c>
    </row>
    <row r="11" spans="1:12" ht="15">
      <c r="A11" s="48">
        <v>65</v>
      </c>
      <c r="B11" s="78">
        <v>9.2</v>
      </c>
      <c r="C11" s="78">
        <v>11.7</v>
      </c>
      <c r="D11" s="53" t="s">
        <v>344</v>
      </c>
      <c r="E11" s="62">
        <v>55</v>
      </c>
      <c r="F11" s="57"/>
      <c r="G11" s="9">
        <v>2.51</v>
      </c>
      <c r="H11" s="64">
        <v>9.01</v>
      </c>
      <c r="I11" s="66">
        <v>27.51</v>
      </c>
      <c r="K11" s="9">
        <v>1.45</v>
      </c>
      <c r="L11" s="51">
        <v>90</v>
      </c>
    </row>
    <row r="12" spans="1:12" ht="15">
      <c r="A12" s="48">
        <v>60</v>
      </c>
      <c r="B12" s="78">
        <v>9.4</v>
      </c>
      <c r="C12" s="78">
        <v>12</v>
      </c>
      <c r="D12" s="53" t="s">
        <v>345</v>
      </c>
      <c r="E12" s="62">
        <v>60</v>
      </c>
      <c r="F12" s="57"/>
      <c r="G12" s="9">
        <v>3.71</v>
      </c>
      <c r="H12" s="64">
        <v>9.51</v>
      </c>
      <c r="I12" s="66">
        <v>30.01</v>
      </c>
      <c r="K12" s="9">
        <v>1.5</v>
      </c>
      <c r="L12" s="51">
        <v>95</v>
      </c>
    </row>
    <row r="13" spans="1:12" ht="15">
      <c r="A13" s="48">
        <v>55</v>
      </c>
      <c r="B13" s="78">
        <v>9.6</v>
      </c>
      <c r="C13" s="78">
        <v>12.3</v>
      </c>
      <c r="D13" s="53" t="s">
        <v>346</v>
      </c>
      <c r="E13" s="62">
        <v>65</v>
      </c>
      <c r="F13" s="57"/>
      <c r="G13" s="9">
        <v>2.91</v>
      </c>
      <c r="H13" s="64">
        <v>10.01</v>
      </c>
      <c r="I13" s="66">
        <v>32.51</v>
      </c>
      <c r="K13" s="9">
        <v>1.55</v>
      </c>
      <c r="L13" s="51">
        <v>100</v>
      </c>
    </row>
    <row r="14" spans="1:12" ht="15">
      <c r="A14" s="48">
        <v>50</v>
      </c>
      <c r="B14" s="78">
        <v>9.8</v>
      </c>
      <c r="C14" s="78">
        <v>12.6</v>
      </c>
      <c r="D14" s="53" t="s">
        <v>347</v>
      </c>
      <c r="E14" s="62">
        <v>70</v>
      </c>
      <c r="F14" s="57"/>
      <c r="G14" s="9">
        <v>4.11</v>
      </c>
      <c r="H14" s="64">
        <v>10.51</v>
      </c>
      <c r="I14" s="66">
        <v>35.01</v>
      </c>
      <c r="K14" s="9">
        <v>1.6</v>
      </c>
      <c r="L14" s="51">
        <v>110</v>
      </c>
    </row>
    <row r="15" spans="1:9" ht="15">
      <c r="A15" s="48">
        <v>45</v>
      </c>
      <c r="B15" s="78">
        <v>10</v>
      </c>
      <c r="C15" s="78">
        <v>12.9</v>
      </c>
      <c r="D15" s="53" t="s">
        <v>348</v>
      </c>
      <c r="E15" s="62">
        <v>75</v>
      </c>
      <c r="F15" s="57"/>
      <c r="G15" s="9">
        <v>4.31</v>
      </c>
      <c r="H15" s="64">
        <v>11.01</v>
      </c>
      <c r="I15" s="66">
        <v>37.51</v>
      </c>
    </row>
    <row r="16" spans="1:9" ht="15">
      <c r="A16" s="48">
        <v>40</v>
      </c>
      <c r="B16" s="78">
        <v>10.2</v>
      </c>
      <c r="C16" s="78">
        <v>13.2</v>
      </c>
      <c r="D16" s="53" t="s">
        <v>349</v>
      </c>
      <c r="E16" s="62">
        <v>80</v>
      </c>
      <c r="F16" s="57"/>
      <c r="G16" s="9">
        <v>4.51</v>
      </c>
      <c r="H16" s="64">
        <v>11.51</v>
      </c>
      <c r="I16" s="66">
        <v>40.01</v>
      </c>
    </row>
    <row r="17" spans="1:9" ht="15">
      <c r="A17" s="48">
        <v>35</v>
      </c>
      <c r="B17" s="78">
        <v>10.4</v>
      </c>
      <c r="C17" s="78">
        <v>13.5</v>
      </c>
      <c r="D17" s="53" t="s">
        <v>350</v>
      </c>
      <c r="E17" s="62">
        <v>85</v>
      </c>
      <c r="F17" s="57"/>
      <c r="G17" s="9">
        <v>4.71</v>
      </c>
      <c r="H17" s="64">
        <v>12.01</v>
      </c>
      <c r="I17" s="66">
        <v>42.51</v>
      </c>
    </row>
    <row r="18" spans="1:9" ht="15">
      <c r="A18" s="48">
        <v>30</v>
      </c>
      <c r="B18" s="78">
        <v>10.6</v>
      </c>
      <c r="C18" s="78">
        <v>13.8</v>
      </c>
      <c r="D18" s="53" t="s">
        <v>351</v>
      </c>
      <c r="E18" s="62">
        <v>90</v>
      </c>
      <c r="F18" s="57"/>
      <c r="G18" s="9">
        <v>4.91</v>
      </c>
      <c r="H18" s="64">
        <v>12.51</v>
      </c>
      <c r="I18" s="66">
        <v>45.01</v>
      </c>
    </row>
    <row r="19" spans="1:9" ht="15">
      <c r="A19" s="48">
        <v>25</v>
      </c>
      <c r="B19" s="78">
        <v>10.8</v>
      </c>
      <c r="C19" s="78">
        <v>14.1</v>
      </c>
      <c r="D19" s="53" t="s">
        <v>352</v>
      </c>
      <c r="E19" s="62">
        <v>95</v>
      </c>
      <c r="F19" s="57"/>
      <c r="G19" s="9">
        <v>5.11</v>
      </c>
      <c r="H19" s="64">
        <v>13.01</v>
      </c>
      <c r="I19" s="66">
        <v>47.51</v>
      </c>
    </row>
    <row r="20" spans="1:9" ht="15">
      <c r="A20" s="48">
        <v>20</v>
      </c>
      <c r="B20" s="78">
        <v>11</v>
      </c>
      <c r="C20" s="78">
        <v>14.4</v>
      </c>
      <c r="D20" s="53" t="s">
        <v>353</v>
      </c>
      <c r="E20" s="62">
        <v>100</v>
      </c>
      <c r="F20" s="57"/>
      <c r="G20" s="9">
        <v>5.31</v>
      </c>
      <c r="H20" s="64">
        <v>13.51</v>
      </c>
      <c r="I20" s="66">
        <v>50.01</v>
      </c>
    </row>
    <row r="21" spans="1:9" ht="15">
      <c r="A21" s="48">
        <v>15</v>
      </c>
      <c r="B21" s="78">
        <v>11.2</v>
      </c>
      <c r="C21" s="78">
        <v>14.7</v>
      </c>
      <c r="D21" s="53" t="s">
        <v>354</v>
      </c>
      <c r="E21" s="62">
        <v>110</v>
      </c>
      <c r="F21" s="57"/>
      <c r="G21" s="9">
        <v>5.51</v>
      </c>
      <c r="H21" s="64">
        <v>14.01</v>
      </c>
      <c r="I21" s="66">
        <v>52.51</v>
      </c>
    </row>
    <row r="22" spans="1:9" ht="15.75" thickBot="1">
      <c r="A22" s="49">
        <v>10</v>
      </c>
      <c r="B22" s="79">
        <v>11.4</v>
      </c>
      <c r="C22" s="79">
        <v>15</v>
      </c>
      <c r="D22" s="54" t="s">
        <v>355</v>
      </c>
      <c r="E22" s="63">
        <v>110</v>
      </c>
      <c r="F22" s="58"/>
      <c r="G22" s="9">
        <v>5.52</v>
      </c>
      <c r="H22" s="65">
        <v>14.52</v>
      </c>
      <c r="I22" s="67">
        <v>52.52</v>
      </c>
    </row>
    <row r="23" ht="15.75" thickTop="1"/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" sqref="I2"/>
    </sheetView>
  </sheetViews>
  <sheetFormatPr defaultColWidth="9.140625" defaultRowHeight="15"/>
  <cols>
    <col min="2" max="4" width="17.28125" style="18" customWidth="1"/>
    <col min="5" max="5" width="9.140625" style="9" customWidth="1"/>
    <col min="6" max="6" width="13.421875" style="9" customWidth="1"/>
    <col min="7" max="7" width="10.8515625" style="9" customWidth="1"/>
    <col min="9" max="9" width="9.140625" style="9" customWidth="1"/>
    <col min="10" max="10" width="9.140625" style="51" customWidth="1"/>
  </cols>
  <sheetData>
    <row r="1" spans="1:10" ht="15">
      <c r="A1">
        <v>0</v>
      </c>
      <c r="B1" s="18">
        <v>0</v>
      </c>
      <c r="C1" s="18">
        <v>0</v>
      </c>
      <c r="D1" s="18">
        <v>0</v>
      </c>
      <c r="E1" s="9">
        <v>0</v>
      </c>
      <c r="F1" s="9">
        <v>0</v>
      </c>
      <c r="G1" s="9">
        <v>0</v>
      </c>
      <c r="H1" s="9">
        <v>0</v>
      </c>
      <c r="I1" s="51">
        <v>0</v>
      </c>
      <c r="J1" s="51">
        <v>0</v>
      </c>
    </row>
    <row r="2" spans="1:10" ht="15.75" thickBot="1">
      <c r="A2">
        <v>110</v>
      </c>
      <c r="B2" s="18">
        <v>0.1</v>
      </c>
      <c r="C2" s="18">
        <v>0.1</v>
      </c>
      <c r="D2" s="18">
        <v>0.1</v>
      </c>
      <c r="E2" s="51">
        <v>10</v>
      </c>
      <c r="F2" s="9">
        <v>0.01</v>
      </c>
      <c r="G2" s="9">
        <v>0.01</v>
      </c>
      <c r="H2" s="9">
        <v>0.01</v>
      </c>
      <c r="I2" s="51">
        <v>0</v>
      </c>
      <c r="J2" s="51">
        <v>0</v>
      </c>
    </row>
    <row r="3" spans="1:10" ht="16.5" thickTop="1">
      <c r="A3" s="47">
        <v>110</v>
      </c>
      <c r="B3" s="77">
        <v>8.5</v>
      </c>
      <c r="C3" s="77" t="s">
        <v>356</v>
      </c>
      <c r="D3" s="77">
        <v>10.4</v>
      </c>
      <c r="E3" s="60">
        <v>15</v>
      </c>
      <c r="F3" s="71">
        <v>2.01</v>
      </c>
      <c r="G3" s="73">
        <v>2.51</v>
      </c>
      <c r="H3">
        <v>6.01</v>
      </c>
      <c r="I3" s="9">
        <v>0.8</v>
      </c>
      <c r="J3" s="51">
        <v>10</v>
      </c>
    </row>
    <row r="4" spans="1:10" ht="15">
      <c r="A4" s="48">
        <v>100</v>
      </c>
      <c r="B4" s="78">
        <v>8.6</v>
      </c>
      <c r="C4" s="78" t="s">
        <v>342</v>
      </c>
      <c r="D4" s="78">
        <v>10.5</v>
      </c>
      <c r="E4" s="61">
        <v>20</v>
      </c>
      <c r="F4" s="72">
        <v>2.16</v>
      </c>
      <c r="G4" s="9">
        <v>2.91</v>
      </c>
      <c r="H4">
        <v>8.01</v>
      </c>
      <c r="I4" s="9">
        <v>0.9</v>
      </c>
      <c r="J4" s="51">
        <v>20</v>
      </c>
    </row>
    <row r="5" spans="1:10" ht="15">
      <c r="A5" s="48">
        <v>95</v>
      </c>
      <c r="B5" s="78">
        <v>8.8</v>
      </c>
      <c r="C5" s="78" t="s">
        <v>343</v>
      </c>
      <c r="D5" s="78">
        <v>10.8</v>
      </c>
      <c r="E5" s="62">
        <v>25</v>
      </c>
      <c r="F5" s="72">
        <v>2.31</v>
      </c>
      <c r="G5" s="9">
        <v>3.31</v>
      </c>
      <c r="H5">
        <v>10.01</v>
      </c>
      <c r="I5" s="9">
        <v>1</v>
      </c>
      <c r="J5" s="51">
        <v>30</v>
      </c>
    </row>
    <row r="6" spans="1:10" ht="15">
      <c r="A6" s="48">
        <v>90</v>
      </c>
      <c r="B6" s="78">
        <v>9</v>
      </c>
      <c r="C6" s="78" t="s">
        <v>344</v>
      </c>
      <c r="D6" s="78">
        <v>11.1</v>
      </c>
      <c r="E6" s="62">
        <v>30</v>
      </c>
      <c r="F6" s="72">
        <v>2.46</v>
      </c>
      <c r="G6" s="9">
        <v>3.71</v>
      </c>
      <c r="H6">
        <v>12.01</v>
      </c>
      <c r="I6" s="9">
        <v>1.1</v>
      </c>
      <c r="J6" s="51">
        <v>40</v>
      </c>
    </row>
    <row r="7" spans="1:10" ht="15">
      <c r="A7" s="48">
        <v>85</v>
      </c>
      <c r="B7" s="78">
        <v>9.2</v>
      </c>
      <c r="C7" s="78" t="s">
        <v>345</v>
      </c>
      <c r="D7" s="78">
        <v>11.4</v>
      </c>
      <c r="E7" s="62">
        <v>35</v>
      </c>
      <c r="F7" s="72">
        <v>2.61</v>
      </c>
      <c r="G7" s="9">
        <v>4.11</v>
      </c>
      <c r="H7">
        <v>14.01</v>
      </c>
      <c r="I7" s="9">
        <v>1.15</v>
      </c>
      <c r="J7" s="51">
        <v>50</v>
      </c>
    </row>
    <row r="8" spans="1:10" ht="15">
      <c r="A8" s="48">
        <v>80</v>
      </c>
      <c r="B8" s="78">
        <v>9.4</v>
      </c>
      <c r="C8" s="78" t="s">
        <v>346</v>
      </c>
      <c r="D8" s="78">
        <v>11.7</v>
      </c>
      <c r="E8" s="62">
        <v>40</v>
      </c>
      <c r="F8" s="72">
        <v>2.76</v>
      </c>
      <c r="G8" s="9">
        <v>4.51</v>
      </c>
      <c r="H8">
        <v>16.01</v>
      </c>
      <c r="I8" s="9">
        <v>1.2</v>
      </c>
      <c r="J8" s="51">
        <v>60</v>
      </c>
    </row>
    <row r="9" spans="1:10" ht="15">
      <c r="A9" s="48">
        <v>75</v>
      </c>
      <c r="B9" s="78">
        <v>9.6</v>
      </c>
      <c r="C9" s="78" t="s">
        <v>347</v>
      </c>
      <c r="D9" s="78">
        <v>12</v>
      </c>
      <c r="E9" s="62">
        <v>45</v>
      </c>
      <c r="F9" s="72">
        <v>2.91</v>
      </c>
      <c r="G9" s="9">
        <v>4.91</v>
      </c>
      <c r="H9">
        <v>18.01</v>
      </c>
      <c r="I9" s="9">
        <v>1.25</v>
      </c>
      <c r="J9" s="51">
        <v>70</v>
      </c>
    </row>
    <row r="10" spans="1:10" ht="15">
      <c r="A10" s="48">
        <v>70</v>
      </c>
      <c r="B10" s="78">
        <v>9.8</v>
      </c>
      <c r="C10" s="78" t="s">
        <v>348</v>
      </c>
      <c r="D10" s="78">
        <v>12.3</v>
      </c>
      <c r="E10" s="62">
        <v>50</v>
      </c>
      <c r="F10" s="72">
        <v>3.06</v>
      </c>
      <c r="G10" s="9">
        <v>5.31</v>
      </c>
      <c r="H10">
        <v>20.01</v>
      </c>
      <c r="I10" s="9">
        <v>1.3</v>
      </c>
      <c r="J10" s="51">
        <v>80</v>
      </c>
    </row>
    <row r="11" spans="1:10" ht="15">
      <c r="A11" s="48">
        <v>65</v>
      </c>
      <c r="B11" s="78">
        <v>10</v>
      </c>
      <c r="C11" s="78" t="s">
        <v>349</v>
      </c>
      <c r="D11" s="78">
        <v>12.6</v>
      </c>
      <c r="E11" s="62">
        <v>55</v>
      </c>
      <c r="F11" s="72">
        <v>3.21</v>
      </c>
      <c r="G11" s="9">
        <v>5.71</v>
      </c>
      <c r="H11">
        <v>22.01</v>
      </c>
      <c r="I11" s="9">
        <v>1.35</v>
      </c>
      <c r="J11" s="51">
        <v>90</v>
      </c>
    </row>
    <row r="12" spans="1:10" ht="15">
      <c r="A12" s="48">
        <v>60</v>
      </c>
      <c r="B12" s="78">
        <v>10.2</v>
      </c>
      <c r="C12" s="78" t="s">
        <v>350</v>
      </c>
      <c r="D12" s="78">
        <v>12.9</v>
      </c>
      <c r="E12" s="62">
        <v>60</v>
      </c>
      <c r="F12" s="72">
        <v>3.36</v>
      </c>
      <c r="G12" s="9">
        <v>6.11</v>
      </c>
      <c r="H12">
        <v>24.01</v>
      </c>
      <c r="I12" s="9">
        <v>1.4</v>
      </c>
      <c r="J12" s="51">
        <v>100</v>
      </c>
    </row>
    <row r="13" spans="1:10" ht="15">
      <c r="A13" s="48">
        <v>55</v>
      </c>
      <c r="B13" s="78">
        <v>10.4</v>
      </c>
      <c r="C13" s="78" t="s">
        <v>351</v>
      </c>
      <c r="D13" s="78">
        <v>13.2</v>
      </c>
      <c r="E13" s="62">
        <v>65</v>
      </c>
      <c r="F13" s="72">
        <v>3.51</v>
      </c>
      <c r="G13" s="9">
        <v>6.51</v>
      </c>
      <c r="H13">
        <v>26.01</v>
      </c>
      <c r="I13" s="9">
        <v>1.45</v>
      </c>
      <c r="J13" s="51">
        <v>110</v>
      </c>
    </row>
    <row r="14" spans="1:10" ht="15">
      <c r="A14" s="48">
        <v>50</v>
      </c>
      <c r="B14" s="78">
        <v>10.6</v>
      </c>
      <c r="C14" s="78" t="s">
        <v>352</v>
      </c>
      <c r="D14" s="78">
        <v>13.5</v>
      </c>
      <c r="E14" s="62">
        <v>70</v>
      </c>
      <c r="F14" s="72">
        <v>3.66</v>
      </c>
      <c r="G14" s="9">
        <v>6.91</v>
      </c>
      <c r="H14">
        <v>28.01</v>
      </c>
      <c r="I14" s="9">
        <v>1.46</v>
      </c>
      <c r="J14" s="51">
        <v>110</v>
      </c>
    </row>
    <row r="15" spans="1:8" ht="15">
      <c r="A15" s="48">
        <v>45</v>
      </c>
      <c r="B15" s="78">
        <v>10.8</v>
      </c>
      <c r="C15" s="78" t="s">
        <v>353</v>
      </c>
      <c r="D15" s="78">
        <v>13.8</v>
      </c>
      <c r="E15" s="62">
        <v>75</v>
      </c>
      <c r="F15" s="72">
        <v>3.81</v>
      </c>
      <c r="G15" s="9">
        <v>7.31</v>
      </c>
      <c r="H15">
        <v>30.01</v>
      </c>
    </row>
    <row r="16" spans="1:8" ht="15">
      <c r="A16" s="48">
        <v>40</v>
      </c>
      <c r="B16" s="78">
        <v>11</v>
      </c>
      <c r="C16" s="78" t="s">
        <v>354</v>
      </c>
      <c r="D16" s="78">
        <v>14.1</v>
      </c>
      <c r="E16" s="62">
        <v>80</v>
      </c>
      <c r="F16" s="72">
        <v>3.96</v>
      </c>
      <c r="G16" s="9">
        <v>7.71</v>
      </c>
      <c r="H16">
        <v>32.01</v>
      </c>
    </row>
    <row r="17" spans="1:8" ht="15">
      <c r="A17" s="48">
        <v>35</v>
      </c>
      <c r="B17" s="78">
        <v>11.2</v>
      </c>
      <c r="C17" s="80" t="s">
        <v>355</v>
      </c>
      <c r="D17" s="78">
        <v>14.4</v>
      </c>
      <c r="E17" s="62">
        <v>85</v>
      </c>
      <c r="F17" s="72">
        <v>4.11</v>
      </c>
      <c r="G17" s="9">
        <v>8.11</v>
      </c>
      <c r="H17">
        <v>34.01</v>
      </c>
    </row>
    <row r="18" spans="1:8" ht="15">
      <c r="A18" s="48">
        <v>30</v>
      </c>
      <c r="B18" s="78">
        <v>11.4</v>
      </c>
      <c r="C18" s="78" t="s">
        <v>357</v>
      </c>
      <c r="D18" s="78">
        <v>14.7</v>
      </c>
      <c r="E18" s="62">
        <v>90</v>
      </c>
      <c r="F18" s="72">
        <v>4.26</v>
      </c>
      <c r="G18" s="9">
        <v>8.51</v>
      </c>
      <c r="H18">
        <v>36.01</v>
      </c>
    </row>
    <row r="19" spans="1:8" ht="15">
      <c r="A19" s="48">
        <v>25</v>
      </c>
      <c r="B19" s="78">
        <v>11.6</v>
      </c>
      <c r="C19" s="78" t="s">
        <v>358</v>
      </c>
      <c r="D19" s="78">
        <v>15</v>
      </c>
      <c r="E19" s="62">
        <v>95</v>
      </c>
      <c r="F19" s="72">
        <v>4.41</v>
      </c>
      <c r="G19" s="9">
        <v>8.91</v>
      </c>
      <c r="H19">
        <v>38.01</v>
      </c>
    </row>
    <row r="20" spans="1:8" ht="15">
      <c r="A20" s="48">
        <v>20</v>
      </c>
      <c r="B20" s="78">
        <v>11.8</v>
      </c>
      <c r="C20" s="78" t="s">
        <v>359</v>
      </c>
      <c r="D20" s="78">
        <v>15.3</v>
      </c>
      <c r="E20" s="62">
        <v>100</v>
      </c>
      <c r="F20" s="72">
        <v>4.56</v>
      </c>
      <c r="G20" s="9">
        <v>9.31</v>
      </c>
      <c r="H20">
        <v>40.01</v>
      </c>
    </row>
    <row r="21" spans="1:8" ht="15">
      <c r="A21" s="48">
        <v>15</v>
      </c>
      <c r="B21" s="78">
        <v>12</v>
      </c>
      <c r="C21" s="78" t="s">
        <v>360</v>
      </c>
      <c r="D21" s="78">
        <v>15.6</v>
      </c>
      <c r="E21" s="62">
        <v>110</v>
      </c>
      <c r="F21" s="72">
        <v>4.71</v>
      </c>
      <c r="G21" s="9">
        <v>9.71</v>
      </c>
      <c r="H21">
        <v>42.01</v>
      </c>
    </row>
    <row r="22" spans="1:8" ht="16.5" thickBot="1">
      <c r="A22" s="49">
        <v>10</v>
      </c>
      <c r="B22" s="79">
        <v>12.4</v>
      </c>
      <c r="C22" s="81" t="s">
        <v>361</v>
      </c>
      <c r="D22" s="79">
        <v>15.9</v>
      </c>
      <c r="E22" s="63">
        <v>110</v>
      </c>
      <c r="F22" s="83">
        <v>4.72</v>
      </c>
      <c r="G22" s="9">
        <v>9.72</v>
      </c>
      <c r="H22">
        <v>42.02</v>
      </c>
    </row>
    <row r="23" ht="15.7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0">
      <selection activeCell="D45" sqref="D45"/>
    </sheetView>
  </sheetViews>
  <sheetFormatPr defaultColWidth="9.140625" defaultRowHeight="15"/>
  <cols>
    <col min="1" max="1" width="5.57421875" style="0" customWidth="1"/>
    <col min="2" max="2" width="32.421875" style="14" customWidth="1"/>
    <col min="3" max="3" width="8.7109375" style="14" customWidth="1"/>
    <col min="4" max="4" width="9.28125" style="140" customWidth="1"/>
    <col min="5" max="5" width="15.140625" style="14" customWidth="1"/>
    <col min="6" max="6" width="6.57421875" style="19" customWidth="1"/>
    <col min="7" max="7" width="5.7109375" style="17" bestFit="1" customWidth="1"/>
    <col min="8" max="8" width="5.28125" style="19" hidden="1" customWidth="1"/>
    <col min="9" max="9" width="5.7109375" style="15" hidden="1" customWidth="1"/>
    <col min="10" max="10" width="6.7109375" style="18" customWidth="1"/>
    <col min="11" max="11" width="5.7109375" style="15" bestFit="1" customWidth="1"/>
    <col min="12" max="12" width="6.28125" style="9" customWidth="1"/>
    <col min="13" max="13" width="5.7109375" style="15" customWidth="1"/>
    <col min="14" max="14" width="5.28125" style="0" hidden="1" customWidth="1"/>
    <col min="15" max="15" width="5.7109375" style="15" hidden="1" customWidth="1"/>
    <col min="16" max="16" width="6.28125" style="9" customWidth="1"/>
    <col min="17" max="17" width="5.7109375" style="15" customWidth="1"/>
    <col min="18" max="18" width="6.57421875" style="25" customWidth="1"/>
    <col min="19" max="19" width="5.7109375" style="15" bestFit="1" customWidth="1"/>
    <col min="20" max="20" width="6.00390625" style="25" customWidth="1"/>
    <col min="21" max="21" width="6.57421875" style="15" customWidth="1"/>
    <col min="22" max="22" width="5.7109375" style="0" customWidth="1"/>
    <col min="23" max="23" width="5.7109375" style="15" customWidth="1"/>
    <col min="24" max="24" width="7.00390625" style="24" bestFit="1" customWidth="1"/>
  </cols>
  <sheetData>
    <row r="1" spans="1:27" s="26" customFormat="1" ht="15.75">
      <c r="A1" s="591" t="s">
        <v>366</v>
      </c>
      <c r="B1" s="591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29"/>
      <c r="Z1" s="29"/>
      <c r="AA1" s="29"/>
    </row>
    <row r="2" spans="1:24" ht="15">
      <c r="A2" s="593" t="s">
        <v>334</v>
      </c>
      <c r="B2" s="593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8.75">
      <c r="A3" s="595" t="s">
        <v>332</v>
      </c>
      <c r="B3" s="595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</row>
    <row r="4" spans="1:27" s="26" customFormat="1" ht="15" customHeight="1">
      <c r="A4" s="597" t="s">
        <v>395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29"/>
      <c r="Z4" s="29"/>
      <c r="AA4" s="29"/>
    </row>
    <row r="5" spans="1:32" s="26" customFormat="1" ht="15" customHeight="1" thickBot="1">
      <c r="A5" s="605" t="s">
        <v>636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42"/>
      <c r="Z5" s="42"/>
      <c r="AA5" s="42"/>
      <c r="AB5" s="42"/>
      <c r="AC5" s="42"/>
      <c r="AD5" s="42"/>
      <c r="AE5" s="42"/>
      <c r="AF5" s="42"/>
    </row>
    <row r="6" spans="1:24" ht="33.75" customHeight="1">
      <c r="A6" s="84" t="s">
        <v>255</v>
      </c>
      <c r="B6" s="337" t="s">
        <v>365</v>
      </c>
      <c r="C6" s="337" t="s">
        <v>367</v>
      </c>
      <c r="D6" s="338" t="s">
        <v>362</v>
      </c>
      <c r="E6" s="383" t="s">
        <v>363</v>
      </c>
      <c r="F6" s="603" t="s">
        <v>245</v>
      </c>
      <c r="G6" s="601"/>
      <c r="H6" s="598" t="s">
        <v>248</v>
      </c>
      <c r="I6" s="599"/>
      <c r="J6" s="603" t="s">
        <v>249</v>
      </c>
      <c r="K6" s="604"/>
      <c r="L6" s="598" t="s">
        <v>257</v>
      </c>
      <c r="M6" s="599"/>
      <c r="N6" s="600" t="s">
        <v>250</v>
      </c>
      <c r="O6" s="601"/>
      <c r="P6" s="598" t="s">
        <v>251</v>
      </c>
      <c r="Q6" s="599"/>
      <c r="R6" s="600" t="s">
        <v>252</v>
      </c>
      <c r="S6" s="601"/>
      <c r="T6" s="598" t="s">
        <v>253</v>
      </c>
      <c r="U6" s="602"/>
      <c r="V6" s="603" t="s">
        <v>254</v>
      </c>
      <c r="W6" s="604"/>
      <c r="X6" s="339" t="s">
        <v>258</v>
      </c>
    </row>
    <row r="7" spans="1:24" s="2" customFormat="1" ht="20.25" thickBot="1">
      <c r="A7" s="85"/>
      <c r="B7" s="340"/>
      <c r="C7" s="340"/>
      <c r="D7" s="341"/>
      <c r="E7" s="342"/>
      <c r="F7" s="343" t="s">
        <v>331</v>
      </c>
      <c r="G7" s="344" t="s">
        <v>247</v>
      </c>
      <c r="H7" s="345" t="s">
        <v>246</v>
      </c>
      <c r="I7" s="346" t="s">
        <v>247</v>
      </c>
      <c r="J7" s="343" t="s">
        <v>331</v>
      </c>
      <c r="K7" s="347" t="s">
        <v>247</v>
      </c>
      <c r="L7" s="350" t="s">
        <v>331</v>
      </c>
      <c r="M7" s="346" t="s">
        <v>247</v>
      </c>
      <c r="N7" s="348" t="s">
        <v>331</v>
      </c>
      <c r="O7" s="344" t="s">
        <v>247</v>
      </c>
      <c r="P7" s="345" t="s">
        <v>331</v>
      </c>
      <c r="Q7" s="346" t="s">
        <v>247</v>
      </c>
      <c r="R7" s="349" t="s">
        <v>331</v>
      </c>
      <c r="S7" s="344" t="s">
        <v>247</v>
      </c>
      <c r="T7" s="350" t="s">
        <v>331</v>
      </c>
      <c r="U7" s="351" t="s">
        <v>247</v>
      </c>
      <c r="V7" s="343" t="s">
        <v>331</v>
      </c>
      <c r="W7" s="347" t="s">
        <v>247</v>
      </c>
      <c r="X7" s="352"/>
    </row>
    <row r="8" spans="1:24" ht="21.75" customHeight="1" thickBot="1">
      <c r="A8" s="118">
        <v>1</v>
      </c>
      <c r="B8" s="353" t="s">
        <v>649</v>
      </c>
      <c r="C8" s="354">
        <v>2004</v>
      </c>
      <c r="D8" s="354">
        <v>365181</v>
      </c>
      <c r="E8" s="355" t="s">
        <v>650</v>
      </c>
      <c r="F8" s="356"/>
      <c r="G8" s="357">
        <f>LOOKUP(F8,'[4]SCORE3'!B:B,'[4]SCORE3'!A:A)</f>
        <v>0</v>
      </c>
      <c r="H8" s="356"/>
      <c r="I8" s="358" t="e">
        <f>LOOKUP(H8,'[4]SCORE1'!E:E,'[4]SCORE1'!D:D)</f>
        <v>#REF!</v>
      </c>
      <c r="J8" s="356"/>
      <c r="K8" s="357">
        <f>LOOKUP(J8,'[4]SCORE3'!D:D,'[4]SCORE3'!A:A)</f>
        <v>0</v>
      </c>
      <c r="L8" s="360">
        <v>10.22</v>
      </c>
      <c r="M8" s="359">
        <f>LOOKUP(L8,'[4]SCORE3'!C:C,'[4]SCORE3'!A:A)</f>
        <v>90</v>
      </c>
      <c r="N8" s="356"/>
      <c r="O8" s="358" t="e">
        <f>LOOKUP(N8,'[4]SCORE1'!M:M,'[4]SCORE1'!L:L)</f>
        <v>#REF!</v>
      </c>
      <c r="P8" s="360">
        <v>1.4</v>
      </c>
      <c r="Q8" s="359">
        <f>LOOKUP(P8,'[4]SCORE3'!K:K,'[4]SCORE3'!L:L)</f>
        <v>85</v>
      </c>
      <c r="R8" s="360"/>
      <c r="S8" s="357">
        <f>LOOKUP(R8,'[4]SCORE3'!G:G,'[4]SCORE3'!E:E)</f>
        <v>0</v>
      </c>
      <c r="T8" s="360">
        <v>8.23</v>
      </c>
      <c r="U8" s="359">
        <f>LOOKUP(T8,'[4]SCORE3'!H:H,'[4]SCORE3'!E:E)</f>
        <v>45</v>
      </c>
      <c r="V8" s="356"/>
      <c r="W8" s="357">
        <f>LOOKUP(V8,'[4]SCORE3'!I:I,'[4]SCORE3'!E:E)</f>
        <v>0</v>
      </c>
      <c r="X8" s="361">
        <f>G8+K8+M8+Q8+S8+U8+W8</f>
        <v>220</v>
      </c>
    </row>
    <row r="9" spans="1:24" ht="21.75" customHeight="1" thickBot="1">
      <c r="A9" s="119">
        <v>2</v>
      </c>
      <c r="B9" s="154" t="s">
        <v>527</v>
      </c>
      <c r="C9" s="145">
        <v>2004</v>
      </c>
      <c r="D9" s="145">
        <v>349663</v>
      </c>
      <c r="E9" s="362" t="s">
        <v>533</v>
      </c>
      <c r="F9" s="363"/>
      <c r="G9" s="364">
        <f>LOOKUP(F9,'[4]SCORE3'!B:B,'[4]SCORE3'!A:A)</f>
        <v>0</v>
      </c>
      <c r="H9" s="363"/>
      <c r="I9" s="365" t="e">
        <f>LOOKUP(H9,'[4]SCORE1'!E:E,'[4]SCORE1'!D:D)</f>
        <v>#REF!</v>
      </c>
      <c r="J9" s="363"/>
      <c r="K9" s="364">
        <f>LOOKUP(J9,'[4]SCORE3'!D:D,'[4]SCORE3'!A:A)</f>
        <v>0</v>
      </c>
      <c r="L9" s="366">
        <v>9.9</v>
      </c>
      <c r="M9" s="146">
        <f>LOOKUP(L9,'[4]SCORE3'!C:C,'[4]SCORE3'!A:A)</f>
        <v>95</v>
      </c>
      <c r="N9" s="363"/>
      <c r="O9" s="365" t="e">
        <f>LOOKUP(N9,'[4]SCORE1'!M:M,'[4]SCORE1'!L:L)</f>
        <v>#REF!</v>
      </c>
      <c r="P9" s="366">
        <v>1.3</v>
      </c>
      <c r="Q9" s="146">
        <f>LOOKUP(P9,'[4]SCORE3'!K:K,'[4]SCORE3'!L:L)</f>
        <v>65</v>
      </c>
      <c r="R9" s="366"/>
      <c r="S9" s="364">
        <f>LOOKUP(R9,'[4]SCORE3'!G:G,'[4]SCORE3'!E:E)</f>
        <v>0</v>
      </c>
      <c r="T9" s="366">
        <v>8.67</v>
      </c>
      <c r="U9" s="146">
        <f>LOOKUP(T9,'[4]SCORE3'!H:H,'[4]SCORE3'!E:E)</f>
        <v>50</v>
      </c>
      <c r="V9" s="363"/>
      <c r="W9" s="364">
        <f>LOOKUP(V9,'[4]SCORE3'!I:I,'[4]SCORE3'!E:E)</f>
        <v>0</v>
      </c>
      <c r="X9" s="361">
        <f>G9+K9+M9+Q9+S9+U9+W9</f>
        <v>210</v>
      </c>
    </row>
    <row r="10" spans="1:24" ht="21.75" customHeight="1" thickBot="1">
      <c r="A10" s="118">
        <v>3</v>
      </c>
      <c r="B10" s="154" t="s">
        <v>564</v>
      </c>
      <c r="C10" s="145">
        <v>2004</v>
      </c>
      <c r="D10" s="145">
        <v>367728</v>
      </c>
      <c r="E10" s="367" t="s">
        <v>401</v>
      </c>
      <c r="F10" s="363"/>
      <c r="G10" s="364">
        <f>LOOKUP(F10,'[4]SCORE3'!B:B,'[4]SCORE3'!A:A)</f>
        <v>0</v>
      </c>
      <c r="H10" s="363"/>
      <c r="I10" s="365" t="e">
        <f>LOOKUP(H10,'[4]SCORE1'!E:E,'[4]SCORE1'!D:D)</f>
        <v>#REF!</v>
      </c>
      <c r="J10" s="363"/>
      <c r="K10" s="364">
        <f>LOOKUP(J10,'[4]SCORE3'!D:D,'[4]SCORE3'!A:A)</f>
        <v>0</v>
      </c>
      <c r="L10" s="366">
        <v>10.85</v>
      </c>
      <c r="M10" s="146">
        <f>LOOKUP(L10,'[4]SCORE3'!C:C,'[4]SCORE3'!A:A)</f>
        <v>80</v>
      </c>
      <c r="N10" s="363"/>
      <c r="O10" s="365" t="e">
        <f>LOOKUP(N10,'[4]SCORE1'!M:M,'[4]SCORE1'!L:L)</f>
        <v>#REF!</v>
      </c>
      <c r="P10" s="366">
        <v>1.3</v>
      </c>
      <c r="Q10" s="146">
        <f>LOOKUP(P10,'[4]SCORE3'!K:K,'[4]SCORE3'!L:L)</f>
        <v>65</v>
      </c>
      <c r="R10" s="366"/>
      <c r="S10" s="364">
        <f>LOOKUP(R10,'[4]SCORE3'!G:G,'[4]SCORE3'!E:E)</f>
        <v>0</v>
      </c>
      <c r="T10" s="366">
        <v>8.41</v>
      </c>
      <c r="U10" s="146">
        <f>LOOKUP(T10,'[4]SCORE3'!H:H,'[4]SCORE3'!E:E)</f>
        <v>45</v>
      </c>
      <c r="V10" s="363"/>
      <c r="W10" s="364">
        <f>LOOKUP(V10,'[4]SCORE3'!I:I,'[4]SCORE3'!E:E)</f>
        <v>0</v>
      </c>
      <c r="X10" s="361">
        <f>G10+K10+M10+Q10+S10+U10+W10</f>
        <v>190</v>
      </c>
    </row>
    <row r="11" spans="1:24" ht="21.75" customHeight="1" thickBot="1">
      <c r="A11" s="119">
        <v>4</v>
      </c>
      <c r="B11" s="368" t="s">
        <v>459</v>
      </c>
      <c r="C11" s="214">
        <v>2004</v>
      </c>
      <c r="D11" s="214">
        <v>348006</v>
      </c>
      <c r="E11" s="362" t="s">
        <v>396</v>
      </c>
      <c r="F11" s="363"/>
      <c r="G11" s="364">
        <f>LOOKUP(F11,'[4]SCORE3'!B:B,'[4]SCORE3'!A:A)</f>
        <v>0</v>
      </c>
      <c r="H11" s="363"/>
      <c r="I11" s="365" t="e">
        <f>LOOKUP(H11,'[4]SCORE1'!E:E,'[4]SCORE1'!D:D)</f>
        <v>#REF!</v>
      </c>
      <c r="J11" s="363" t="s">
        <v>665</v>
      </c>
      <c r="K11" s="364">
        <f>LOOKUP(J11,'[4]SCORE3'!D:D,'[4]SCORE3'!A:A)</f>
        <v>45</v>
      </c>
      <c r="L11" s="366"/>
      <c r="M11" s="146">
        <f>LOOKUP(L11,'[4]SCORE3'!C:C,'[4]SCORE3'!A:A)</f>
        <v>0</v>
      </c>
      <c r="N11" s="363"/>
      <c r="O11" s="365" t="e">
        <f>LOOKUP(N11,'[4]SCORE1'!M:M,'[4]SCORE1'!L:L)</f>
        <v>#REF!</v>
      </c>
      <c r="P11" s="366">
        <v>1.4</v>
      </c>
      <c r="Q11" s="146">
        <f>LOOKUP(P11,'[4]SCORE3'!K:K,'[4]SCORE3'!L:L)</f>
        <v>85</v>
      </c>
      <c r="R11" s="366"/>
      <c r="S11" s="364">
        <f>LOOKUP(R11,'[4]SCORE3'!G:G,'[4]SCORE3'!E:E)</f>
        <v>0</v>
      </c>
      <c r="T11" s="366">
        <v>8.16</v>
      </c>
      <c r="U11" s="146">
        <f>LOOKUP(T11,'[4]SCORE3'!H:H,'[4]SCORE3'!E:E)</f>
        <v>45</v>
      </c>
      <c r="V11" s="363"/>
      <c r="W11" s="364">
        <f>LOOKUP(V11,'[4]SCORE3'!I:I,'[4]SCORE3'!E:E)</f>
        <v>0</v>
      </c>
      <c r="X11" s="361">
        <f>G11+K11+M11+Q11+S11+U11+W11</f>
        <v>175</v>
      </c>
    </row>
    <row r="12" spans="1:24" ht="21.75" customHeight="1" thickBot="1">
      <c r="A12" s="118">
        <v>5</v>
      </c>
      <c r="B12" s="154" t="s">
        <v>580</v>
      </c>
      <c r="C12" s="145">
        <v>2005</v>
      </c>
      <c r="D12" s="145">
        <v>355733</v>
      </c>
      <c r="E12" s="367" t="s">
        <v>402</v>
      </c>
      <c r="F12" s="363"/>
      <c r="G12" s="364">
        <f>LOOKUP(F12,'[4]SCORE3'!B:B,'[4]SCORE3'!A:A)</f>
        <v>0</v>
      </c>
      <c r="H12" s="363"/>
      <c r="I12" s="365" t="e">
        <f>LOOKUP(H12,'[4]SCORE1'!E:E,'[4]SCORE1'!D:D)</f>
        <v>#REF!</v>
      </c>
      <c r="J12" s="113" t="s">
        <v>811</v>
      </c>
      <c r="K12" s="364">
        <f>LOOKUP(J12,'[4]SCORE3'!D:D,'[4]SCORE3'!A:A)</f>
        <v>85</v>
      </c>
      <c r="L12" s="366"/>
      <c r="M12" s="146">
        <f>LOOKUP(L12,'[4]SCORE3'!C:C,'[4]SCORE3'!A:A)</f>
        <v>0</v>
      </c>
      <c r="N12" s="363"/>
      <c r="O12" s="365" t="e">
        <f>LOOKUP(N12,'[4]SCORE1'!M:M,'[4]SCORE1'!L:L)</f>
        <v>#REF!</v>
      </c>
      <c r="P12" s="366">
        <v>1.2</v>
      </c>
      <c r="Q12" s="146">
        <f>LOOKUP(P12,'[4]SCORE3'!K:K,'[4]SCORE3'!L:L)</f>
        <v>45</v>
      </c>
      <c r="R12" s="366"/>
      <c r="S12" s="364">
        <f>LOOKUP(R12,'[4]SCORE3'!G:G,'[4]SCORE3'!E:E)</f>
        <v>0</v>
      </c>
      <c r="T12" s="366">
        <v>7.72</v>
      </c>
      <c r="U12" s="146">
        <f>LOOKUP(T12,'[4]SCORE3'!H:H,'[4]SCORE3'!E:E)</f>
        <v>40</v>
      </c>
      <c r="V12" s="363"/>
      <c r="W12" s="364">
        <f>LOOKUP(V12,'[4]SCORE3'!I:I,'[4]SCORE3'!E:E)</f>
        <v>0</v>
      </c>
      <c r="X12" s="361">
        <f>G12+K12+M12+Q12+S12+U12+W12</f>
        <v>170</v>
      </c>
    </row>
    <row r="13" spans="1:24" ht="21.75" customHeight="1" thickBot="1">
      <c r="A13" s="119">
        <v>6</v>
      </c>
      <c r="B13" s="196" t="s">
        <v>670</v>
      </c>
      <c r="C13" s="145">
        <v>2004</v>
      </c>
      <c r="D13" s="145">
        <v>362231</v>
      </c>
      <c r="E13" s="355" t="s">
        <v>650</v>
      </c>
      <c r="F13" s="363"/>
      <c r="G13" s="364">
        <f>LOOKUP(F13,'[4]SCORE3'!B:B,'[4]SCORE3'!A:A)</f>
        <v>0</v>
      </c>
      <c r="H13" s="363"/>
      <c r="I13" s="365" t="e">
        <f>LOOKUP(H13,'[4]SCORE1'!E:E,'[4]SCORE1'!D:D)</f>
        <v>#REF!</v>
      </c>
      <c r="J13" s="113" t="s">
        <v>812</v>
      </c>
      <c r="K13" s="364">
        <f>LOOKUP(J13,'[4]SCORE3'!D:D,'[4]SCORE3'!A:A)</f>
        <v>65</v>
      </c>
      <c r="L13" s="366"/>
      <c r="M13" s="146">
        <f>LOOKUP(L13,'[4]SCORE3'!C:C,'[4]SCORE3'!A:A)</f>
        <v>0</v>
      </c>
      <c r="N13" s="363"/>
      <c r="O13" s="365" t="e">
        <f>LOOKUP(N13,'[4]SCORE1'!M:M,'[4]SCORE1'!L:L)</f>
        <v>#REF!</v>
      </c>
      <c r="P13" s="366">
        <v>1.2</v>
      </c>
      <c r="Q13" s="146">
        <f>LOOKUP(P13,'[4]SCORE3'!K:K,'[4]SCORE3'!L:L)</f>
        <v>45</v>
      </c>
      <c r="R13" s="366"/>
      <c r="S13" s="364">
        <f>LOOKUP(R13,'[4]SCORE3'!G:G,'[4]SCORE3'!E:E)</f>
        <v>0</v>
      </c>
      <c r="T13" s="366">
        <v>8.85</v>
      </c>
      <c r="U13" s="146">
        <f>LOOKUP(T13,'[4]SCORE3'!H:H,'[4]SCORE3'!E:E)</f>
        <v>50</v>
      </c>
      <c r="V13" s="363"/>
      <c r="W13" s="364">
        <f>LOOKUP(V13,'[4]SCORE3'!I:I,'[4]SCORE3'!E:E)</f>
        <v>0</v>
      </c>
      <c r="X13" s="361">
        <f>G13+K13+M13+Q13+S13+U13+W13</f>
        <v>160</v>
      </c>
    </row>
    <row r="14" spans="1:24" ht="21.75" customHeight="1" thickBot="1">
      <c r="A14" s="118">
        <v>7</v>
      </c>
      <c r="B14" s="143" t="s">
        <v>566</v>
      </c>
      <c r="C14" s="145">
        <v>2004</v>
      </c>
      <c r="D14" s="145">
        <v>367727</v>
      </c>
      <c r="E14" s="367" t="s">
        <v>401</v>
      </c>
      <c r="F14" s="363"/>
      <c r="G14" s="364">
        <f>LOOKUP(F14,'[4]SCORE3'!B:B,'[4]SCORE3'!A:A)</f>
        <v>0</v>
      </c>
      <c r="H14" s="363"/>
      <c r="I14" s="365" t="e">
        <f>LOOKUP(H14,'[4]SCORE1'!E:E,'[4]SCORE1'!D:D)</f>
        <v>#REF!</v>
      </c>
      <c r="J14" s="363"/>
      <c r="K14" s="364">
        <f>LOOKUP(J14,'[4]SCORE3'!D:D,'[4]SCORE3'!A:A)</f>
        <v>0</v>
      </c>
      <c r="L14" s="366">
        <v>11.52</v>
      </c>
      <c r="M14" s="146">
        <f>LOOKUP(L14,'[4]SCORE3'!C:C,'[4]SCORE3'!A:A)</f>
        <v>70</v>
      </c>
      <c r="N14" s="363"/>
      <c r="O14" s="365" t="e">
        <f>LOOKUP(N14,'[4]SCORE1'!M:M,'[4]SCORE1'!L:L)</f>
        <v>#REF!</v>
      </c>
      <c r="P14" s="366">
        <v>1.1</v>
      </c>
      <c r="Q14" s="146">
        <f>LOOKUP(P14,'[4]SCORE3'!K:K,'[4]SCORE3'!L:L)</f>
        <v>35</v>
      </c>
      <c r="R14" s="366"/>
      <c r="S14" s="364">
        <f>LOOKUP(R14,'[4]SCORE3'!G:G,'[4]SCORE3'!E:E)</f>
        <v>0</v>
      </c>
      <c r="T14" s="366">
        <v>7.71</v>
      </c>
      <c r="U14" s="146">
        <f>LOOKUP(T14,'[4]SCORE3'!H:H,'[4]SCORE3'!E:E)</f>
        <v>40</v>
      </c>
      <c r="V14" s="363"/>
      <c r="W14" s="364">
        <f>LOOKUP(V14,'[4]SCORE3'!I:I,'[4]SCORE3'!E:E)</f>
        <v>0</v>
      </c>
      <c r="X14" s="361">
        <f>G14+K14+M14+Q14+S14+U14+W14</f>
        <v>145</v>
      </c>
    </row>
    <row r="15" spans="1:24" ht="21.75" customHeight="1" thickBot="1">
      <c r="A15" s="119">
        <v>7</v>
      </c>
      <c r="B15" s="154" t="s">
        <v>403</v>
      </c>
      <c r="C15" s="145">
        <v>2004</v>
      </c>
      <c r="D15" s="145">
        <v>365218</v>
      </c>
      <c r="E15" s="367" t="s">
        <v>402</v>
      </c>
      <c r="F15" s="363"/>
      <c r="G15" s="364">
        <f>LOOKUP(F15,'[4]SCORE3'!B:B,'[4]SCORE3'!A:A)</f>
        <v>0</v>
      </c>
      <c r="H15" s="363"/>
      <c r="I15" s="365" t="e">
        <f>LOOKUP(H15,'[4]SCORE1'!E:E,'[4]SCORE1'!D:D)</f>
        <v>#REF!</v>
      </c>
      <c r="J15" s="363" t="s">
        <v>658</v>
      </c>
      <c r="K15" s="364">
        <f>LOOKUP(J15,'[4]SCORE3'!D:D,'[4]SCORE3'!A:A)</f>
        <v>70</v>
      </c>
      <c r="L15" s="366"/>
      <c r="M15" s="146">
        <f>LOOKUP(L15,'[4]SCORE3'!C:C,'[4]SCORE3'!A:A)</f>
        <v>0</v>
      </c>
      <c r="N15" s="363"/>
      <c r="O15" s="365" t="e">
        <f>LOOKUP(N15,'[4]SCORE1'!M:M,'[4]SCORE1'!L:L)</f>
        <v>#REF!</v>
      </c>
      <c r="P15" s="366">
        <v>1.2</v>
      </c>
      <c r="Q15" s="146">
        <f>LOOKUP(P15,'[4]SCORE3'!K:K,'[4]SCORE3'!L:L)</f>
        <v>45</v>
      </c>
      <c r="R15" s="366"/>
      <c r="S15" s="364">
        <f>LOOKUP(R15,'[4]SCORE3'!G:G,'[4]SCORE3'!E:E)</f>
        <v>0</v>
      </c>
      <c r="T15" s="366">
        <v>6.52</v>
      </c>
      <c r="U15" s="146">
        <f>LOOKUP(T15,'[4]SCORE3'!H:H,'[4]SCORE3'!E:E)</f>
        <v>30</v>
      </c>
      <c r="V15" s="363"/>
      <c r="W15" s="364">
        <f>LOOKUP(V15,'[4]SCORE3'!I:I,'[4]SCORE3'!E:E)</f>
        <v>0</v>
      </c>
      <c r="X15" s="361">
        <f>G15+K15+M15+Q15+S15+U15+W15</f>
        <v>145</v>
      </c>
    </row>
    <row r="16" spans="1:24" ht="21.75" customHeight="1" thickBot="1">
      <c r="A16" s="118">
        <v>9</v>
      </c>
      <c r="B16" s="154" t="s">
        <v>530</v>
      </c>
      <c r="C16" s="145">
        <v>2004</v>
      </c>
      <c r="D16" s="145">
        <v>344625</v>
      </c>
      <c r="E16" s="362" t="s">
        <v>533</v>
      </c>
      <c r="F16" s="363"/>
      <c r="G16" s="364">
        <f>LOOKUP(F16,'[4]SCORE3'!B:B,'[4]SCORE3'!A:A)</f>
        <v>0</v>
      </c>
      <c r="H16" s="363"/>
      <c r="I16" s="365" t="e">
        <f>LOOKUP(H16,'[4]SCORE1'!E:E,'[4]SCORE1'!D:D)</f>
        <v>#REF!</v>
      </c>
      <c r="J16" s="363"/>
      <c r="K16" s="364">
        <f>LOOKUP(J16,'[4]SCORE3'!D:D,'[4]SCORE3'!A:A)</f>
        <v>0</v>
      </c>
      <c r="L16" s="382">
        <v>10.91</v>
      </c>
      <c r="M16" s="381">
        <f>LOOKUP(L16,'[4]SCORE3'!C:C,'[4]SCORE3'!A:A)</f>
        <v>80</v>
      </c>
      <c r="N16" s="363"/>
      <c r="O16" s="365" t="e">
        <f>LOOKUP(N16,'[4]SCORE1'!M:M,'[4]SCORE1'!L:L)</f>
        <v>#REF!</v>
      </c>
      <c r="P16" s="366">
        <v>1.1</v>
      </c>
      <c r="Q16" s="146">
        <f>LOOKUP(P16,'[4]SCORE3'!K:K,'[4]SCORE3'!L:L)</f>
        <v>35</v>
      </c>
      <c r="R16" s="366"/>
      <c r="S16" s="364">
        <f>LOOKUP(R16,'[4]SCORE3'!G:G,'[4]SCORE3'!E:E)</f>
        <v>0</v>
      </c>
      <c r="T16" s="366">
        <v>6.03</v>
      </c>
      <c r="U16" s="146">
        <f>LOOKUP(T16,'[4]SCORE3'!H:H,'[4]SCORE3'!E:E)</f>
        <v>25</v>
      </c>
      <c r="V16" s="363"/>
      <c r="W16" s="364">
        <f>LOOKUP(V16,'[4]SCORE3'!I:I,'[4]SCORE3'!E:E)</f>
        <v>0</v>
      </c>
      <c r="X16" s="361">
        <f>G16+K16+M16+Q16+S16+U16+W16</f>
        <v>140</v>
      </c>
    </row>
    <row r="17" spans="1:24" ht="21.75" customHeight="1" thickBot="1">
      <c r="A17" s="119">
        <v>10</v>
      </c>
      <c r="B17" s="154" t="s">
        <v>408</v>
      </c>
      <c r="C17" s="145">
        <v>2004</v>
      </c>
      <c r="D17" s="145">
        <v>362698</v>
      </c>
      <c r="E17" s="369" t="s">
        <v>402</v>
      </c>
      <c r="F17" s="363"/>
      <c r="G17" s="364">
        <f>LOOKUP(F17,'[4]SCORE3'!B:B,'[4]SCORE3'!A:A)</f>
        <v>0</v>
      </c>
      <c r="H17" s="363"/>
      <c r="I17" s="365" t="e">
        <f>LOOKUP(H17,'[4]SCORE1'!E:E,'[4]SCORE1'!D:D)</f>
        <v>#REF!</v>
      </c>
      <c r="J17" s="363" t="s">
        <v>653</v>
      </c>
      <c r="K17" s="364">
        <f>LOOKUP(J17,'[4]SCORE3'!D:D,'[4]SCORE3'!A:A)</f>
        <v>60</v>
      </c>
      <c r="L17" s="366"/>
      <c r="M17" s="146">
        <f>LOOKUP(L17,'[4]SCORE3'!C:C,'[4]SCORE3'!A:A)</f>
        <v>0</v>
      </c>
      <c r="N17" s="363"/>
      <c r="O17" s="365" t="e">
        <f>LOOKUP(N17,'[4]SCORE1'!M:M,'[4]SCORE1'!L:L)</f>
        <v>#REF!</v>
      </c>
      <c r="P17" s="366">
        <v>1.1</v>
      </c>
      <c r="Q17" s="146">
        <f>LOOKUP(P17,'[4]SCORE3'!K:K,'[4]SCORE3'!L:L)</f>
        <v>35</v>
      </c>
      <c r="R17" s="366"/>
      <c r="S17" s="364">
        <f>LOOKUP(R17,'[4]SCORE3'!G:G,'[4]SCORE3'!E:E)</f>
        <v>0</v>
      </c>
      <c r="T17" s="366">
        <v>7.91</v>
      </c>
      <c r="U17" s="146">
        <f>LOOKUP(T17,'[4]SCORE3'!H:H,'[4]SCORE3'!E:E)</f>
        <v>40</v>
      </c>
      <c r="V17" s="363"/>
      <c r="W17" s="364">
        <f>LOOKUP(V17,'[4]SCORE3'!I:I,'[4]SCORE3'!E:E)</f>
        <v>0</v>
      </c>
      <c r="X17" s="361">
        <f>G17+K17+M17+Q17+S17+U17+W17</f>
        <v>135</v>
      </c>
    </row>
    <row r="18" spans="1:24" ht="21.75" customHeight="1" thickBot="1">
      <c r="A18" s="119">
        <v>10</v>
      </c>
      <c r="B18" s="370" t="s">
        <v>590</v>
      </c>
      <c r="C18" s="371">
        <v>2004</v>
      </c>
      <c r="D18" s="145">
        <v>344433</v>
      </c>
      <c r="E18" s="372" t="s">
        <v>400</v>
      </c>
      <c r="F18" s="363"/>
      <c r="G18" s="364">
        <f>LOOKUP(F18,'[4]SCORE3'!B:B,'[4]SCORE3'!A:A)</f>
        <v>0</v>
      </c>
      <c r="H18" s="363"/>
      <c r="I18" s="365" t="e">
        <f>LOOKUP(H18,'[4]SCORE1'!E:E,'[4]SCORE1'!D:D)</f>
        <v>#REF!</v>
      </c>
      <c r="J18" s="363" t="s">
        <v>666</v>
      </c>
      <c r="K18" s="364">
        <f>LOOKUP(J18,'[4]SCORE3'!D:D,'[4]SCORE3'!A:A)</f>
        <v>70</v>
      </c>
      <c r="L18" s="366"/>
      <c r="M18" s="146">
        <f>LOOKUP(L18,'[4]SCORE3'!C:C,'[4]SCORE3'!A:A)</f>
        <v>0</v>
      </c>
      <c r="N18" s="363"/>
      <c r="O18" s="365" t="e">
        <f>LOOKUP(N18,'[4]SCORE1'!M:M,'[4]SCORE1'!L:L)</f>
        <v>#REF!</v>
      </c>
      <c r="P18" s="366">
        <v>1.2</v>
      </c>
      <c r="Q18" s="146">
        <f>LOOKUP(P18,'[4]SCORE3'!K:K,'[4]SCORE3'!L:L)</f>
        <v>45</v>
      </c>
      <c r="R18" s="366"/>
      <c r="S18" s="364">
        <f>LOOKUP(R18,'[4]SCORE3'!G:G,'[4]SCORE3'!E:E)</f>
        <v>0</v>
      </c>
      <c r="T18" s="366">
        <v>5.64</v>
      </c>
      <c r="U18" s="146">
        <f>LOOKUP(T18,'[4]SCORE3'!H:H,'[4]SCORE3'!E:E)</f>
        <v>20</v>
      </c>
      <c r="V18" s="363"/>
      <c r="W18" s="364">
        <f>LOOKUP(V18,'[4]SCORE3'!I:I,'[4]SCORE3'!E:E)</f>
        <v>0</v>
      </c>
      <c r="X18" s="361">
        <f>G18+K18+M18+Q18+S18+U18+W18</f>
        <v>135</v>
      </c>
    </row>
    <row r="19" spans="1:24" ht="21.75" customHeight="1" thickBot="1">
      <c r="A19" s="119">
        <v>10</v>
      </c>
      <c r="B19" s="154" t="s">
        <v>591</v>
      </c>
      <c r="C19" s="145">
        <v>2005</v>
      </c>
      <c r="D19" s="145">
        <v>368373</v>
      </c>
      <c r="E19" s="372" t="s">
        <v>400</v>
      </c>
      <c r="F19" s="363"/>
      <c r="G19" s="364">
        <f>LOOKUP(F19,'[4]SCORE3'!B:B,'[4]SCORE3'!A:A)</f>
        <v>0</v>
      </c>
      <c r="H19" s="363"/>
      <c r="I19" s="365" t="e">
        <f>LOOKUP(H19,'[4]SCORE1'!E:E,'[4]SCORE1'!D:D)</f>
        <v>#REF!</v>
      </c>
      <c r="J19" s="363" t="s">
        <v>170</v>
      </c>
      <c r="K19" s="364">
        <f>LOOKUP(J19,'[4]SCORE3'!D:D,'[4]SCORE3'!A:A)</f>
        <v>70</v>
      </c>
      <c r="L19" s="366"/>
      <c r="M19" s="146">
        <f>LOOKUP(L19,'[4]SCORE3'!C:C,'[4]SCORE3'!A:A)</f>
        <v>0</v>
      </c>
      <c r="N19" s="363"/>
      <c r="O19" s="365" t="e">
        <f>LOOKUP(N19,'[4]SCORE1'!M:M,'[4]SCORE1'!L:L)</f>
        <v>#REF!</v>
      </c>
      <c r="P19" s="366">
        <v>1.2</v>
      </c>
      <c r="Q19" s="146">
        <f>LOOKUP(P19,'[4]SCORE3'!K:K,'[4]SCORE3'!L:L)</f>
        <v>45</v>
      </c>
      <c r="R19" s="366"/>
      <c r="S19" s="364">
        <f>LOOKUP(R19,'[4]SCORE3'!G:G,'[4]SCORE3'!E:E)</f>
        <v>0</v>
      </c>
      <c r="T19" s="366">
        <v>5.83</v>
      </c>
      <c r="U19" s="146">
        <f>LOOKUP(T19,'[4]SCORE3'!H:H,'[4]SCORE3'!E:E)</f>
        <v>20</v>
      </c>
      <c r="V19" s="363"/>
      <c r="W19" s="364">
        <f>LOOKUP(V19,'[4]SCORE3'!I:I,'[4]SCORE3'!E:E)</f>
        <v>0</v>
      </c>
      <c r="X19" s="361">
        <f>G19+K19+M19+Q19+S19+U19+W19</f>
        <v>135</v>
      </c>
    </row>
    <row r="20" spans="1:24" ht="21.75" customHeight="1" thickBot="1">
      <c r="A20" s="118">
        <v>13</v>
      </c>
      <c r="B20" s="154" t="s">
        <v>531</v>
      </c>
      <c r="C20" s="145">
        <v>2004</v>
      </c>
      <c r="D20" s="145">
        <v>345274</v>
      </c>
      <c r="E20" s="373" t="s">
        <v>533</v>
      </c>
      <c r="F20" s="363"/>
      <c r="G20" s="364">
        <f>LOOKUP(F20,'[4]SCORE3'!B:B,'[4]SCORE3'!A:A)</f>
        <v>0</v>
      </c>
      <c r="H20" s="363"/>
      <c r="I20" s="365" t="e">
        <f>LOOKUP(H20,'[4]SCORE1'!E:E,'[4]SCORE1'!D:D)</f>
        <v>#REF!</v>
      </c>
      <c r="J20" s="113" t="s">
        <v>813</v>
      </c>
      <c r="K20" s="364">
        <f>LOOKUP(J20,'[4]SCORE3'!D:D,'[4]SCORE3'!A:A)</f>
        <v>70</v>
      </c>
      <c r="L20" s="366"/>
      <c r="M20" s="146">
        <f>LOOKUP(L20,'[4]SCORE3'!C:C,'[4]SCORE3'!A:A)</f>
        <v>0</v>
      </c>
      <c r="N20" s="363"/>
      <c r="O20" s="365" t="e">
        <f>LOOKUP(N20,'[4]SCORE1'!M:M,'[4]SCORE1'!L:L)</f>
        <v>#REF!</v>
      </c>
      <c r="P20" s="366">
        <v>1.1</v>
      </c>
      <c r="Q20" s="146">
        <f>LOOKUP(P20,'[4]SCORE3'!K:K,'[4]SCORE3'!L:L)</f>
        <v>35</v>
      </c>
      <c r="R20" s="366"/>
      <c r="S20" s="364">
        <f>LOOKUP(R20,'[4]SCORE3'!G:G,'[4]SCORE3'!E:E)</f>
        <v>0</v>
      </c>
      <c r="T20" s="366">
        <v>5.87</v>
      </c>
      <c r="U20" s="146">
        <f>LOOKUP(T20,'[4]SCORE3'!H:H,'[4]SCORE3'!E:E)</f>
        <v>20</v>
      </c>
      <c r="V20" s="363"/>
      <c r="W20" s="364">
        <f>LOOKUP(V20,'[4]SCORE3'!I:I,'[4]SCORE3'!E:E)</f>
        <v>0</v>
      </c>
      <c r="X20" s="361">
        <f>G20+K20+M20+Q20+S20+U20+W20</f>
        <v>125</v>
      </c>
    </row>
    <row r="21" spans="1:24" ht="21.75" customHeight="1" thickBot="1">
      <c r="A21" s="118">
        <v>13</v>
      </c>
      <c r="B21" s="154" t="s">
        <v>565</v>
      </c>
      <c r="C21" s="145">
        <v>2005</v>
      </c>
      <c r="D21" s="145">
        <v>367722</v>
      </c>
      <c r="E21" s="369" t="s">
        <v>401</v>
      </c>
      <c r="F21" s="363"/>
      <c r="G21" s="364">
        <f>LOOKUP(F21,'[4]SCORE3'!B:B,'[4]SCORE3'!A:A)</f>
        <v>0</v>
      </c>
      <c r="H21" s="363"/>
      <c r="I21" s="365" t="e">
        <f>LOOKUP(H21,'[4]SCORE1'!E:E,'[4]SCORE1'!D:D)</f>
        <v>#REF!</v>
      </c>
      <c r="J21" s="363"/>
      <c r="K21" s="364">
        <f>LOOKUP(J21,'[4]SCORE3'!D:D,'[4]SCORE3'!A:A)</f>
        <v>0</v>
      </c>
      <c r="L21" s="366">
        <v>12.32</v>
      </c>
      <c r="M21" s="146">
        <f>LOOKUP(L21,'[4]SCORE3'!C:C,'[4]SCORE3'!A:A)</f>
        <v>55</v>
      </c>
      <c r="N21" s="363"/>
      <c r="O21" s="365" t="e">
        <f>LOOKUP(N21,'[4]SCORE1'!M:M,'[4]SCORE1'!L:L)</f>
        <v>#REF!</v>
      </c>
      <c r="P21" s="366">
        <v>1.2</v>
      </c>
      <c r="Q21" s="146">
        <f>LOOKUP(P21,'[4]SCORE3'!K:K,'[4]SCORE3'!L:L)</f>
        <v>45</v>
      </c>
      <c r="R21" s="366"/>
      <c r="S21" s="364">
        <f>LOOKUP(R21,'[4]SCORE3'!G:G,'[4]SCORE3'!E:E)</f>
        <v>0</v>
      </c>
      <c r="T21" s="366">
        <v>6.36</v>
      </c>
      <c r="U21" s="146">
        <f>LOOKUP(T21,'[4]SCORE3'!H:H,'[4]SCORE3'!E:E)</f>
        <v>25</v>
      </c>
      <c r="V21" s="363"/>
      <c r="W21" s="364">
        <f>LOOKUP(V21,'[4]SCORE3'!I:I,'[4]SCORE3'!E:E)</f>
        <v>0</v>
      </c>
      <c r="X21" s="361">
        <f>G21+K21+M21+Q21+S21+U21+W21</f>
        <v>125</v>
      </c>
    </row>
    <row r="22" spans="1:24" ht="21.75" customHeight="1" thickBot="1">
      <c r="A22" s="118">
        <v>13</v>
      </c>
      <c r="B22" s="154" t="s">
        <v>582</v>
      </c>
      <c r="C22" s="145">
        <v>2005</v>
      </c>
      <c r="D22" s="145">
        <v>362688</v>
      </c>
      <c r="E22" s="369" t="s">
        <v>402</v>
      </c>
      <c r="F22" s="363"/>
      <c r="G22" s="364">
        <f>LOOKUP(F22,'[4]SCORE3'!B:B,'[4]SCORE3'!A:A)</f>
        <v>0</v>
      </c>
      <c r="H22" s="363"/>
      <c r="I22" s="365" t="e">
        <f>LOOKUP(H22,'[4]SCORE1'!E:E,'[4]SCORE1'!D:D)</f>
        <v>#REF!</v>
      </c>
      <c r="J22" s="363" t="s">
        <v>128</v>
      </c>
      <c r="K22" s="364">
        <f>LOOKUP(J22,'[4]SCORE3'!D:D,'[4]SCORE3'!A:A)</f>
        <v>65</v>
      </c>
      <c r="L22" s="366"/>
      <c r="M22" s="146">
        <f>LOOKUP(L22,'[4]SCORE3'!C:C,'[4]SCORE3'!A:A)</f>
        <v>0</v>
      </c>
      <c r="N22" s="363"/>
      <c r="O22" s="365" t="e">
        <f>LOOKUP(N22,'[4]SCORE1'!M:M,'[4]SCORE1'!L:L)</f>
        <v>#REF!</v>
      </c>
      <c r="P22" s="366">
        <v>1.1</v>
      </c>
      <c r="Q22" s="146">
        <f>LOOKUP(P22,'[4]SCORE3'!K:K,'[4]SCORE3'!L:L)</f>
        <v>35</v>
      </c>
      <c r="R22" s="366"/>
      <c r="S22" s="364">
        <f>LOOKUP(R22,'[4]SCORE3'!G:G,'[4]SCORE3'!E:E)</f>
        <v>0</v>
      </c>
      <c r="T22" s="366">
        <v>6.11</v>
      </c>
      <c r="U22" s="146">
        <f>LOOKUP(T22,'[4]SCORE3'!H:H,'[4]SCORE3'!E:E)</f>
        <v>25</v>
      </c>
      <c r="V22" s="363"/>
      <c r="W22" s="364">
        <f>LOOKUP(V22,'[4]SCORE3'!I:I,'[4]SCORE3'!E:E)</f>
        <v>0</v>
      </c>
      <c r="X22" s="361">
        <f>G22+K22+M22+Q22+S22+U22+W22</f>
        <v>125</v>
      </c>
    </row>
    <row r="23" spans="1:24" ht="21.75" customHeight="1" thickBot="1">
      <c r="A23" s="119">
        <v>16</v>
      </c>
      <c r="B23" s="368" t="s">
        <v>457</v>
      </c>
      <c r="C23" s="214">
        <v>2004</v>
      </c>
      <c r="D23" s="214">
        <v>340500</v>
      </c>
      <c r="E23" s="373" t="s">
        <v>396</v>
      </c>
      <c r="F23" s="363"/>
      <c r="G23" s="364">
        <f>LOOKUP(F23,'[4]SCORE3'!B:B,'[4]SCORE3'!A:A)</f>
        <v>0</v>
      </c>
      <c r="H23" s="363"/>
      <c r="I23" s="365" t="e">
        <f>LOOKUP(H23,'[4]SCORE1'!E:E,'[4]SCORE1'!D:D)</f>
        <v>#REF!</v>
      </c>
      <c r="J23" s="363" t="s">
        <v>664</v>
      </c>
      <c r="K23" s="364">
        <f>LOOKUP(J23,'[4]SCORE3'!D:D,'[4]SCORE3'!A:A)</f>
        <v>45</v>
      </c>
      <c r="L23" s="366"/>
      <c r="M23" s="146">
        <f>LOOKUP(L23,'[4]SCORE3'!C:C,'[4]SCORE3'!A:A)</f>
        <v>0</v>
      </c>
      <c r="N23" s="363"/>
      <c r="O23" s="365" t="e">
        <f>LOOKUP(N23,'[4]SCORE1'!M:M,'[4]SCORE1'!L:L)</f>
        <v>#REF!</v>
      </c>
      <c r="P23" s="366">
        <v>1.1</v>
      </c>
      <c r="Q23" s="146">
        <f>LOOKUP(P23,'[4]SCORE3'!K:K,'[4]SCORE3'!L:L)</f>
        <v>35</v>
      </c>
      <c r="R23" s="366"/>
      <c r="S23" s="364">
        <f>LOOKUP(R23,'[4]SCORE3'!G:G,'[4]SCORE3'!E:E)</f>
        <v>0</v>
      </c>
      <c r="T23" s="366">
        <v>7.64</v>
      </c>
      <c r="U23" s="146">
        <f>LOOKUP(T23,'[4]SCORE3'!H:H,'[4]SCORE3'!E:E)</f>
        <v>40</v>
      </c>
      <c r="V23" s="363"/>
      <c r="W23" s="364">
        <f>LOOKUP(V23,'[4]SCORE3'!I:I,'[4]SCORE3'!E:E)</f>
        <v>0</v>
      </c>
      <c r="X23" s="361">
        <f>G23+K23+M23+Q23+S23+U23+W23</f>
        <v>120</v>
      </c>
    </row>
    <row r="24" spans="1:24" ht="21.75" customHeight="1" thickBot="1">
      <c r="A24" s="118">
        <v>16</v>
      </c>
      <c r="B24" s="368" t="s">
        <v>458</v>
      </c>
      <c r="C24" s="214">
        <v>2004</v>
      </c>
      <c r="D24" s="214">
        <v>360149</v>
      </c>
      <c r="E24" s="373" t="s">
        <v>396</v>
      </c>
      <c r="F24" s="363"/>
      <c r="G24" s="364">
        <f>LOOKUP(F24,'[4]SCORE3'!B:B,'[4]SCORE3'!A:A)</f>
        <v>0</v>
      </c>
      <c r="H24" s="363"/>
      <c r="I24" s="365" t="e">
        <f>LOOKUP(H24,'[4]SCORE1'!E:E,'[4]SCORE1'!D:D)</f>
        <v>#REF!</v>
      </c>
      <c r="J24" s="113" t="s">
        <v>819</v>
      </c>
      <c r="K24" s="364">
        <f>LOOKUP(J24,'[4]SCORE3'!D:D,'[4]SCORE3'!A:A)</f>
        <v>55</v>
      </c>
      <c r="L24" s="366"/>
      <c r="M24" s="146">
        <f>LOOKUP(L24,'[4]SCORE3'!C:C,'[4]SCORE3'!A:A)</f>
        <v>0</v>
      </c>
      <c r="N24" s="363"/>
      <c r="O24" s="365" t="e">
        <f>LOOKUP(N24,'[4]SCORE1'!M:M,'[4]SCORE1'!L:L)</f>
        <v>#REF!</v>
      </c>
      <c r="P24" s="366">
        <v>1.1</v>
      </c>
      <c r="Q24" s="146">
        <f>LOOKUP(P24,'[4]SCORE3'!K:K,'[4]SCORE3'!L:L)</f>
        <v>35</v>
      </c>
      <c r="R24" s="366"/>
      <c r="S24" s="364">
        <f>LOOKUP(R24,'[4]SCORE3'!G:G,'[4]SCORE3'!E:E)</f>
        <v>0</v>
      </c>
      <c r="T24" s="366">
        <v>6.65</v>
      </c>
      <c r="U24" s="146">
        <f>LOOKUP(T24,'[4]SCORE3'!H:H,'[4]SCORE3'!E:E)</f>
        <v>30</v>
      </c>
      <c r="V24" s="363"/>
      <c r="W24" s="364">
        <f>LOOKUP(V24,'[4]SCORE3'!I:I,'[4]SCORE3'!E:E)</f>
        <v>0</v>
      </c>
      <c r="X24" s="361">
        <f>G24+K24+M24+Q24+S24+U24+W24</f>
        <v>120</v>
      </c>
    </row>
    <row r="25" spans="1:24" ht="21.75" customHeight="1" thickBot="1">
      <c r="A25" s="119">
        <v>17</v>
      </c>
      <c r="B25" s="154" t="s">
        <v>529</v>
      </c>
      <c r="C25" s="145">
        <v>2004</v>
      </c>
      <c r="D25" s="145">
        <v>337442</v>
      </c>
      <c r="E25" s="373" t="s">
        <v>533</v>
      </c>
      <c r="F25" s="363"/>
      <c r="G25" s="364">
        <f>LOOKUP(F25,'[4]SCORE3'!B:B,'[4]SCORE3'!A:A)</f>
        <v>0</v>
      </c>
      <c r="H25" s="363"/>
      <c r="I25" s="365" t="e">
        <f>LOOKUP(H25,'[4]SCORE1'!E:E,'[4]SCORE1'!D:D)</f>
        <v>#REF!</v>
      </c>
      <c r="J25" s="363"/>
      <c r="K25" s="364">
        <f>LOOKUP(J25,'[4]SCORE3'!D:D,'[4]SCORE3'!A:A)</f>
        <v>0</v>
      </c>
      <c r="L25" s="366">
        <v>11.8</v>
      </c>
      <c r="M25" s="146">
        <f>LOOKUP(L25,'[4]SCORE3'!C:C,'[4]SCORE3'!A:A)</f>
        <v>65</v>
      </c>
      <c r="N25" s="363"/>
      <c r="O25" s="365" t="e">
        <f>LOOKUP(N25,'[4]SCORE1'!M:M,'[4]SCORE1'!L:L)</f>
        <v>#REF!</v>
      </c>
      <c r="P25" s="366">
        <v>1</v>
      </c>
      <c r="Q25" s="146">
        <f>LOOKUP(P25,'[4]SCORE3'!K:K,'[4]SCORE3'!L:L)</f>
        <v>20</v>
      </c>
      <c r="R25" s="366"/>
      <c r="S25" s="364">
        <f>LOOKUP(R25,'[4]SCORE3'!G:G,'[4]SCORE3'!E:E)</f>
        <v>0</v>
      </c>
      <c r="T25" s="366">
        <v>6.2</v>
      </c>
      <c r="U25" s="146">
        <f>LOOKUP(T25,'[4]SCORE3'!H:H,'[4]SCORE3'!E:E)</f>
        <v>25</v>
      </c>
      <c r="V25" s="363"/>
      <c r="W25" s="364">
        <f>LOOKUP(V25,'[4]SCORE3'!I:I,'[4]SCORE3'!E:E)</f>
        <v>0</v>
      </c>
      <c r="X25" s="361">
        <f>G25+K25+M25+Q25+S25+U25+W25</f>
        <v>110</v>
      </c>
    </row>
    <row r="26" spans="1:24" ht="21.75" customHeight="1" thickBot="1">
      <c r="A26" s="118">
        <v>17</v>
      </c>
      <c r="B26" s="154" t="s">
        <v>405</v>
      </c>
      <c r="C26" s="145">
        <v>2005</v>
      </c>
      <c r="D26" s="145">
        <v>355645</v>
      </c>
      <c r="E26" s="369" t="s">
        <v>402</v>
      </c>
      <c r="F26" s="363"/>
      <c r="G26" s="364">
        <f>LOOKUP(F26,'[4]SCORE3'!B:B,'[4]SCORE3'!A:A)</f>
        <v>0</v>
      </c>
      <c r="H26" s="363"/>
      <c r="I26" s="365" t="e">
        <f>LOOKUP(H26,'[4]SCORE1'!E:E,'[4]SCORE1'!D:D)</f>
        <v>#REF!</v>
      </c>
      <c r="J26" s="363" t="s">
        <v>659</v>
      </c>
      <c r="K26" s="364">
        <f>LOOKUP(J26,'[4]SCORE3'!D:D,'[4]SCORE3'!A:A)</f>
        <v>55</v>
      </c>
      <c r="L26" s="366"/>
      <c r="M26" s="146">
        <f>LOOKUP(L26,'[4]SCORE3'!C:C,'[4]SCORE3'!A:A)</f>
        <v>0</v>
      </c>
      <c r="N26" s="363"/>
      <c r="O26" s="365" t="e">
        <f>LOOKUP(N26,'[4]SCORE1'!M:M,'[4]SCORE1'!L:L)</f>
        <v>#REF!</v>
      </c>
      <c r="P26" s="366">
        <v>1.1</v>
      </c>
      <c r="Q26" s="146">
        <f>LOOKUP(P26,'[4]SCORE3'!K:K,'[4]SCORE3'!L:L)</f>
        <v>35</v>
      </c>
      <c r="R26" s="366"/>
      <c r="S26" s="364">
        <f>LOOKUP(R26,'[4]SCORE3'!G:G,'[4]SCORE3'!E:E)</f>
        <v>0</v>
      </c>
      <c r="T26" s="366">
        <v>5.68</v>
      </c>
      <c r="U26" s="146">
        <f>LOOKUP(T26,'[4]SCORE3'!H:H,'[4]SCORE3'!E:E)</f>
        <v>20</v>
      </c>
      <c r="V26" s="363"/>
      <c r="W26" s="364">
        <f>LOOKUP(V26,'[4]SCORE3'!I:I,'[4]SCORE3'!E:E)</f>
        <v>0</v>
      </c>
      <c r="X26" s="361">
        <f>G26+K26+M26+Q26+S26+U26+W26</f>
        <v>110</v>
      </c>
    </row>
    <row r="27" spans="1:24" ht="21.75" customHeight="1" thickBot="1">
      <c r="A27" s="119">
        <v>17</v>
      </c>
      <c r="B27" s="154" t="s">
        <v>407</v>
      </c>
      <c r="C27" s="145">
        <v>2005</v>
      </c>
      <c r="D27" s="145">
        <v>362693</v>
      </c>
      <c r="E27" s="369" t="s">
        <v>402</v>
      </c>
      <c r="F27" s="363"/>
      <c r="G27" s="364">
        <f>LOOKUP(F27,'[4]SCORE3'!B:B,'[4]SCORE3'!A:A)</f>
        <v>0</v>
      </c>
      <c r="H27" s="363"/>
      <c r="I27" s="365" t="e">
        <f>LOOKUP(H27,'[4]SCORE1'!E:E,'[4]SCORE1'!D:D)</f>
        <v>#REF!</v>
      </c>
      <c r="J27" s="113" t="s">
        <v>814</v>
      </c>
      <c r="K27" s="364">
        <f>LOOKUP(J27,'[4]SCORE3'!D:D,'[4]SCORE3'!A:A)</f>
        <v>60</v>
      </c>
      <c r="L27" s="366"/>
      <c r="M27" s="146">
        <f>LOOKUP(L27,'[4]SCORE3'!C:C,'[4]SCORE3'!A:A)</f>
        <v>0</v>
      </c>
      <c r="N27" s="363"/>
      <c r="O27" s="365" t="e">
        <f>LOOKUP(N27,'[4]SCORE1'!M:M,'[4]SCORE1'!L:L)</f>
        <v>#REF!</v>
      </c>
      <c r="P27" s="366">
        <v>1.1</v>
      </c>
      <c r="Q27" s="146">
        <f>LOOKUP(P27,'[4]SCORE3'!K:K,'[4]SCORE3'!L:L)</f>
        <v>35</v>
      </c>
      <c r="R27" s="366"/>
      <c r="S27" s="364">
        <f>LOOKUP(R27,'[4]SCORE3'!G:G,'[4]SCORE3'!E:E)</f>
        <v>0</v>
      </c>
      <c r="T27" s="366">
        <v>5.1</v>
      </c>
      <c r="U27" s="146">
        <f>LOOKUP(T27,'[4]SCORE3'!H:H,'[4]SCORE3'!E:E)</f>
        <v>15</v>
      </c>
      <c r="V27" s="363"/>
      <c r="W27" s="364">
        <f>LOOKUP(V27,'[4]SCORE3'!I:I,'[4]SCORE3'!E:E)</f>
        <v>0</v>
      </c>
      <c r="X27" s="361">
        <f>G27+K27+M27+Q27+S27+U27+W27</f>
        <v>110</v>
      </c>
    </row>
    <row r="28" spans="1:24" ht="21.75" customHeight="1" thickBot="1">
      <c r="A28" s="118">
        <v>21</v>
      </c>
      <c r="B28" s="154" t="s">
        <v>601</v>
      </c>
      <c r="C28" s="145">
        <v>2005</v>
      </c>
      <c r="D28" s="145">
        <v>355239</v>
      </c>
      <c r="E28" s="372" t="s">
        <v>603</v>
      </c>
      <c r="F28" s="363"/>
      <c r="G28" s="364">
        <f>LOOKUP(F28,'[4]SCORE3'!B:B,'[4]SCORE3'!A:A)</f>
        <v>0</v>
      </c>
      <c r="H28" s="363"/>
      <c r="I28" s="365" t="e">
        <f>LOOKUP(H28,'[4]SCORE1'!E:E,'[4]SCORE1'!D:D)</f>
        <v>#REF!</v>
      </c>
      <c r="J28" s="363"/>
      <c r="K28" s="364">
        <f>LOOKUP(J28,'[4]SCORE3'!D:D,'[4]SCORE3'!A:A)</f>
        <v>0</v>
      </c>
      <c r="L28" s="366">
        <v>12.4</v>
      </c>
      <c r="M28" s="146">
        <f>LOOKUP(L28,'[4]SCORE3'!C:C,'[4]SCORE3'!A:A)</f>
        <v>55</v>
      </c>
      <c r="N28" s="363"/>
      <c r="O28" s="365" t="e">
        <f>LOOKUP(N28,'[4]SCORE1'!M:M,'[4]SCORE1'!L:L)</f>
        <v>#REF!</v>
      </c>
      <c r="P28" s="366">
        <v>1.1</v>
      </c>
      <c r="Q28" s="146">
        <f>LOOKUP(P28,'[4]SCORE3'!K:K,'[4]SCORE3'!L:L)</f>
        <v>35</v>
      </c>
      <c r="R28" s="366"/>
      <c r="S28" s="364">
        <f>LOOKUP(R28,'[4]SCORE3'!G:G,'[4]SCORE3'!E:E)</f>
        <v>0</v>
      </c>
      <c r="T28" s="366">
        <v>5.32</v>
      </c>
      <c r="U28" s="146">
        <f>LOOKUP(T28,'[4]SCORE3'!H:H,'[4]SCORE3'!E:E)</f>
        <v>15</v>
      </c>
      <c r="V28" s="363"/>
      <c r="W28" s="364">
        <f>LOOKUP(V28,'[4]SCORE3'!I:I,'[4]SCORE3'!E:E)</f>
        <v>0</v>
      </c>
      <c r="X28" s="361">
        <f>G28+K28+M28+Q28+S28+U28+W28</f>
        <v>105</v>
      </c>
    </row>
    <row r="29" spans="1:24" ht="21.75" customHeight="1" thickBot="1">
      <c r="A29" s="119">
        <v>22</v>
      </c>
      <c r="B29" s="368" t="s">
        <v>397</v>
      </c>
      <c r="C29" s="214">
        <v>2005</v>
      </c>
      <c r="D29" s="214">
        <v>351958</v>
      </c>
      <c r="E29" s="373" t="s">
        <v>396</v>
      </c>
      <c r="F29" s="363"/>
      <c r="G29" s="364">
        <f>LOOKUP(F29,'[4]SCORE3'!B:B,'[4]SCORE3'!A:A)</f>
        <v>0</v>
      </c>
      <c r="H29" s="363"/>
      <c r="I29" s="365" t="e">
        <f>LOOKUP(H29,'[4]SCORE1'!E:E,'[4]SCORE1'!D:D)</f>
        <v>#REF!</v>
      </c>
      <c r="J29" s="113" t="s">
        <v>815</v>
      </c>
      <c r="K29" s="364">
        <f>LOOKUP(J29,'[4]SCORE3'!D:D,'[4]SCORE3'!A:A)</f>
        <v>35</v>
      </c>
      <c r="L29" s="366"/>
      <c r="M29" s="146">
        <f>LOOKUP(L29,'[4]SCORE3'!C:C,'[4]SCORE3'!A:A)</f>
        <v>0</v>
      </c>
      <c r="N29" s="363"/>
      <c r="O29" s="365" t="e">
        <f>LOOKUP(N29,'[4]SCORE1'!M:M,'[4]SCORE1'!L:L)</f>
        <v>#REF!</v>
      </c>
      <c r="P29" s="366">
        <v>1.1</v>
      </c>
      <c r="Q29" s="146">
        <f>LOOKUP(P29,'[4]SCORE3'!K:K,'[4]SCORE3'!L:L)</f>
        <v>35</v>
      </c>
      <c r="R29" s="366"/>
      <c r="S29" s="364">
        <f>LOOKUP(R29,'[4]SCORE3'!G:G,'[4]SCORE3'!E:E)</f>
        <v>0</v>
      </c>
      <c r="T29" s="366">
        <v>6.86</v>
      </c>
      <c r="U29" s="146">
        <f>LOOKUP(T29,'[4]SCORE3'!H:H,'[4]SCORE3'!E:E)</f>
        <v>30</v>
      </c>
      <c r="V29" s="363"/>
      <c r="W29" s="364">
        <f>LOOKUP(V29,'[4]SCORE3'!I:I,'[4]SCORE3'!E:E)</f>
        <v>0</v>
      </c>
      <c r="X29" s="361">
        <f>G29+K29+M29+Q29+S29+U29+W29</f>
        <v>100</v>
      </c>
    </row>
    <row r="30" spans="1:24" ht="21.75" customHeight="1" thickBot="1">
      <c r="A30" s="118">
        <v>23</v>
      </c>
      <c r="B30" s="154" t="s">
        <v>404</v>
      </c>
      <c r="C30" s="145">
        <v>2004</v>
      </c>
      <c r="D30" s="145">
        <v>362692</v>
      </c>
      <c r="E30" s="369" t="s">
        <v>402</v>
      </c>
      <c r="F30" s="363"/>
      <c r="G30" s="364">
        <f>LOOKUP(F30,'[4]SCORE3'!B:B,'[4]SCORE3'!A:A)</f>
        <v>0</v>
      </c>
      <c r="H30" s="363"/>
      <c r="I30" s="365" t="e">
        <f>LOOKUP(H30,'[4]SCORE1'!E:E,'[4]SCORE1'!D:D)</f>
        <v>#REF!</v>
      </c>
      <c r="J30" s="113" t="s">
        <v>816</v>
      </c>
      <c r="K30" s="364">
        <f>LOOKUP(J30,'[4]SCORE3'!D:D,'[4]SCORE3'!A:A)</f>
        <v>25</v>
      </c>
      <c r="L30" s="366"/>
      <c r="M30" s="146">
        <f>LOOKUP(L30,'[4]SCORE3'!C:C,'[4]SCORE3'!A:A)</f>
        <v>0</v>
      </c>
      <c r="N30" s="363"/>
      <c r="O30" s="365" t="e">
        <f>LOOKUP(N30,'[4]SCORE1'!M:M,'[4]SCORE1'!L:L)</f>
        <v>#REF!</v>
      </c>
      <c r="P30" s="366">
        <v>1.2</v>
      </c>
      <c r="Q30" s="146">
        <f>LOOKUP(P30,'[4]SCORE3'!K:K,'[4]SCORE3'!L:L)</f>
        <v>45</v>
      </c>
      <c r="R30" s="366"/>
      <c r="S30" s="364">
        <f>LOOKUP(R30,'[4]SCORE3'!G:G,'[4]SCORE3'!E:E)</f>
        <v>0</v>
      </c>
      <c r="T30" s="366">
        <v>6.03</v>
      </c>
      <c r="U30" s="146">
        <f>LOOKUP(T30,'[4]SCORE3'!H:H,'[4]SCORE3'!E:E)</f>
        <v>25</v>
      </c>
      <c r="V30" s="363"/>
      <c r="W30" s="364">
        <f>LOOKUP(V30,'[4]SCORE3'!I:I,'[4]SCORE3'!E:E)</f>
        <v>0</v>
      </c>
      <c r="X30" s="361">
        <f>G30+K30+M30+Q30+S30+U30+W30</f>
        <v>95</v>
      </c>
    </row>
    <row r="31" spans="1:24" ht="21.75" customHeight="1" thickBot="1">
      <c r="A31" s="119">
        <v>23</v>
      </c>
      <c r="B31" s="154" t="s">
        <v>399</v>
      </c>
      <c r="C31" s="145">
        <v>2005</v>
      </c>
      <c r="D31" s="145">
        <v>367285</v>
      </c>
      <c r="E31" s="372" t="s">
        <v>603</v>
      </c>
      <c r="F31" s="363"/>
      <c r="G31" s="364">
        <f>LOOKUP(F31,'[4]SCORE3'!B:B,'[4]SCORE3'!A:A)</f>
        <v>0</v>
      </c>
      <c r="H31" s="363"/>
      <c r="I31" s="365" t="e">
        <f>LOOKUP(H31,'[4]SCORE1'!E:E,'[4]SCORE1'!D:D)</f>
        <v>#REF!</v>
      </c>
      <c r="J31" s="113" t="s">
        <v>817</v>
      </c>
      <c r="K31" s="364">
        <f>LOOKUP(J31,'[4]SCORE3'!D:D,'[4]SCORE3'!A:A)</f>
        <v>55</v>
      </c>
      <c r="L31" s="366"/>
      <c r="M31" s="146">
        <f>LOOKUP(L31,'[4]SCORE3'!C:C,'[4]SCORE3'!A:A)</f>
        <v>0</v>
      </c>
      <c r="N31" s="363"/>
      <c r="O31" s="365" t="e">
        <f>LOOKUP(N31,'[4]SCORE1'!M:M,'[4]SCORE1'!L:L)</f>
        <v>#REF!</v>
      </c>
      <c r="P31" s="366">
        <v>1</v>
      </c>
      <c r="Q31" s="146">
        <f>LOOKUP(P31,'[4]SCORE3'!K:K,'[4]SCORE3'!L:L)</f>
        <v>20</v>
      </c>
      <c r="R31" s="366"/>
      <c r="S31" s="364">
        <f>LOOKUP(R31,'[4]SCORE3'!G:G,'[4]SCORE3'!E:E)</f>
        <v>0</v>
      </c>
      <c r="T31" s="366">
        <v>5.79</v>
      </c>
      <c r="U31" s="146">
        <f>LOOKUP(T31,'[4]SCORE3'!H:H,'[4]SCORE3'!E:E)</f>
        <v>20</v>
      </c>
      <c r="V31" s="363"/>
      <c r="W31" s="364">
        <f>LOOKUP(V31,'[4]SCORE3'!I:I,'[4]SCORE3'!E:E)</f>
        <v>0</v>
      </c>
      <c r="X31" s="361">
        <f>G31+K31+M31+Q31+S31+U31+W31</f>
        <v>95</v>
      </c>
    </row>
    <row r="32" spans="1:24" ht="21.75" customHeight="1" thickBot="1">
      <c r="A32" s="118">
        <v>25</v>
      </c>
      <c r="B32" s="368" t="s">
        <v>456</v>
      </c>
      <c r="C32" s="214">
        <v>2005</v>
      </c>
      <c r="D32" s="214">
        <v>354829</v>
      </c>
      <c r="E32" s="373" t="s">
        <v>396</v>
      </c>
      <c r="F32" s="363"/>
      <c r="G32" s="364">
        <f>LOOKUP(F32,'[4]SCORE3'!B:B,'[4]SCORE3'!A:A)</f>
        <v>0</v>
      </c>
      <c r="H32" s="363"/>
      <c r="I32" s="365" t="e">
        <f>LOOKUP(H32,'[4]SCORE1'!E:E,'[4]SCORE1'!D:D)</f>
        <v>#REF!</v>
      </c>
      <c r="J32" s="113" t="s">
        <v>818</v>
      </c>
      <c r="K32" s="364">
        <f>LOOKUP(J32,'[4]SCORE3'!D:D,'[4]SCORE3'!A:A)</f>
        <v>55</v>
      </c>
      <c r="L32" s="366"/>
      <c r="M32" s="146">
        <f>LOOKUP(L32,'[4]SCORE3'!C:C,'[4]SCORE3'!A:A)</f>
        <v>0</v>
      </c>
      <c r="N32" s="363"/>
      <c r="O32" s="365" t="e">
        <f>LOOKUP(N32,'[4]SCORE1'!M:M,'[4]SCORE1'!L:L)</f>
        <v>#REF!</v>
      </c>
      <c r="P32" s="366">
        <v>1</v>
      </c>
      <c r="Q32" s="146">
        <f>LOOKUP(P32,'[4]SCORE3'!K:K,'[4]SCORE3'!L:L)</f>
        <v>20</v>
      </c>
      <c r="R32" s="366"/>
      <c r="S32" s="364">
        <f>LOOKUP(R32,'[4]SCORE3'!G:G,'[4]SCORE3'!E:E)</f>
        <v>0</v>
      </c>
      <c r="T32" s="366">
        <v>5.13</v>
      </c>
      <c r="U32" s="146">
        <f>LOOKUP(T32,'[4]SCORE3'!H:H,'[4]SCORE3'!E:E)</f>
        <v>15</v>
      </c>
      <c r="V32" s="363"/>
      <c r="W32" s="364">
        <f>LOOKUP(V32,'[4]SCORE3'!I:I,'[4]SCORE3'!E:E)</f>
        <v>0</v>
      </c>
      <c r="X32" s="361">
        <f>G32+K32+M32+Q32+S32+U32+W32</f>
        <v>90</v>
      </c>
    </row>
    <row r="33" spans="1:24" ht="21.75" customHeight="1" thickBot="1">
      <c r="A33" s="119">
        <v>26</v>
      </c>
      <c r="B33" s="368" t="s">
        <v>455</v>
      </c>
      <c r="C33" s="214">
        <v>2005</v>
      </c>
      <c r="D33" s="214">
        <v>363133</v>
      </c>
      <c r="E33" s="373" t="s">
        <v>396</v>
      </c>
      <c r="F33" s="363"/>
      <c r="G33" s="364">
        <f>LOOKUP(F33,'[4]SCORE3'!B:B,'[4]SCORE3'!A:A)</f>
        <v>0</v>
      </c>
      <c r="H33" s="363"/>
      <c r="I33" s="365" t="e">
        <f>LOOKUP(H33,'[4]SCORE1'!E:E,'[4]SCORE1'!D:D)</f>
        <v>#REF!</v>
      </c>
      <c r="J33" s="363" t="s">
        <v>661</v>
      </c>
      <c r="K33" s="364">
        <f>LOOKUP(J33,'[4]SCORE3'!D:D,'[4]SCORE3'!A:A)</f>
        <v>40</v>
      </c>
      <c r="L33" s="366"/>
      <c r="M33" s="146">
        <f>LOOKUP(L33,'[4]SCORE3'!C:C,'[4]SCORE3'!A:A)</f>
        <v>0</v>
      </c>
      <c r="N33" s="363"/>
      <c r="O33" s="365" t="e">
        <f>LOOKUP(N33,'[4]SCORE1'!M:M,'[4]SCORE1'!L:L)</f>
        <v>#REF!</v>
      </c>
      <c r="P33" s="366">
        <v>1</v>
      </c>
      <c r="Q33" s="146">
        <f>LOOKUP(P33,'[4]SCORE3'!K:K,'[4]SCORE3'!L:L)</f>
        <v>20</v>
      </c>
      <c r="R33" s="366"/>
      <c r="S33" s="364">
        <f>LOOKUP(R33,'[4]SCORE3'!G:G,'[4]SCORE3'!E:E)</f>
        <v>0</v>
      </c>
      <c r="T33" s="366">
        <v>5.78</v>
      </c>
      <c r="U33" s="146">
        <f>LOOKUP(T33,'[4]SCORE3'!H:H,'[4]SCORE3'!E:E)</f>
        <v>20</v>
      </c>
      <c r="V33" s="363"/>
      <c r="W33" s="364">
        <f>LOOKUP(V33,'[4]SCORE3'!I:I,'[4]SCORE3'!E:E)</f>
        <v>0</v>
      </c>
      <c r="X33" s="361">
        <f>G33+K33+M33+Q33+S33+U33+W33</f>
        <v>80</v>
      </c>
    </row>
    <row r="34" spans="1:24" ht="21.75" customHeight="1" thickBot="1">
      <c r="A34" s="118">
        <v>26</v>
      </c>
      <c r="B34" s="154" t="s">
        <v>579</v>
      </c>
      <c r="C34" s="145">
        <v>2005</v>
      </c>
      <c r="D34" s="145">
        <v>348590</v>
      </c>
      <c r="E34" s="369" t="s">
        <v>402</v>
      </c>
      <c r="F34" s="363"/>
      <c r="G34" s="364">
        <f>LOOKUP(F34,'[4]SCORE3'!B:B,'[4]SCORE3'!A:A)</f>
        <v>0</v>
      </c>
      <c r="H34" s="363"/>
      <c r="I34" s="365" t="e">
        <f>LOOKUP(H34,'[4]SCORE1'!E:E,'[4]SCORE1'!D:D)</f>
        <v>#REF!</v>
      </c>
      <c r="J34" s="363" t="s">
        <v>657</v>
      </c>
      <c r="K34" s="364">
        <f>LOOKUP(J34,'[4]SCORE3'!D:D,'[4]SCORE3'!A:A)</f>
        <v>50</v>
      </c>
      <c r="L34" s="366"/>
      <c r="M34" s="146">
        <f>LOOKUP(L34,'[4]SCORE3'!C:C,'[4]SCORE3'!A:A)</f>
        <v>0</v>
      </c>
      <c r="N34" s="363"/>
      <c r="O34" s="365" t="e">
        <f>LOOKUP(N34,'[4]SCORE1'!M:M,'[4]SCORE1'!L:L)</f>
        <v>#REF!</v>
      </c>
      <c r="P34" s="366">
        <v>1</v>
      </c>
      <c r="Q34" s="146">
        <f>LOOKUP(P34,'[4]SCORE3'!K:K,'[4]SCORE3'!L:L)</f>
        <v>20</v>
      </c>
      <c r="R34" s="366"/>
      <c r="S34" s="364">
        <f>LOOKUP(R34,'[4]SCORE3'!G:G,'[4]SCORE3'!E:E)</f>
        <v>0</v>
      </c>
      <c r="T34" s="366">
        <v>4.71</v>
      </c>
      <c r="U34" s="146">
        <f>LOOKUP(T34,'[4]SCORE3'!H:H,'[4]SCORE3'!E:E)</f>
        <v>10</v>
      </c>
      <c r="V34" s="363"/>
      <c r="W34" s="364">
        <f>LOOKUP(V34,'[4]SCORE3'!I:I,'[4]SCORE3'!E:E)</f>
        <v>0</v>
      </c>
      <c r="X34" s="361">
        <f>G34+K34+M34+Q34+S34+U34+W34</f>
        <v>80</v>
      </c>
    </row>
    <row r="35" spans="1:24" ht="21.75" customHeight="1" thickBot="1">
      <c r="A35" s="119">
        <v>28</v>
      </c>
      <c r="B35" s="154" t="s">
        <v>409</v>
      </c>
      <c r="C35" s="145">
        <v>2005</v>
      </c>
      <c r="D35" s="145">
        <v>355649</v>
      </c>
      <c r="E35" s="369" t="s">
        <v>402</v>
      </c>
      <c r="F35" s="363"/>
      <c r="G35" s="364">
        <f>LOOKUP(F35,'[4]SCORE3'!B:B,'[4]SCORE3'!A:A)</f>
        <v>0</v>
      </c>
      <c r="H35" s="363"/>
      <c r="I35" s="365" t="e">
        <f>LOOKUP(H35,'[4]SCORE1'!E:E,'[4]SCORE1'!D:D)</f>
        <v>#REF!</v>
      </c>
      <c r="J35" s="113" t="s">
        <v>820</v>
      </c>
      <c r="K35" s="364">
        <f>LOOKUP(J35,'[4]SCORE3'!D:D,'[4]SCORE3'!A:A)</f>
        <v>65</v>
      </c>
      <c r="L35" s="366"/>
      <c r="M35" s="146">
        <f>LOOKUP(L35,'[4]SCORE3'!C:C,'[4]SCORE3'!A:A)</f>
        <v>0</v>
      </c>
      <c r="N35" s="363"/>
      <c r="O35" s="365" t="e">
        <f>LOOKUP(N35,'[4]SCORE1'!M:M,'[4]SCORE1'!L:L)</f>
        <v>#REF!</v>
      </c>
      <c r="P35" s="366">
        <v>0</v>
      </c>
      <c r="Q35" s="146">
        <f>LOOKUP(P35,'[4]SCORE3'!K:K,'[4]SCORE3'!L:L)</f>
        <v>0</v>
      </c>
      <c r="R35" s="366"/>
      <c r="S35" s="364">
        <f>LOOKUP(R35,'[4]SCORE3'!G:G,'[4]SCORE3'!E:E)</f>
        <v>0</v>
      </c>
      <c r="T35" s="366">
        <v>3.1</v>
      </c>
      <c r="U35" s="146">
        <f>LOOKUP(T35,'[4]SCORE3'!H:H,'[4]SCORE3'!E:E)</f>
        <v>10</v>
      </c>
      <c r="V35" s="363"/>
      <c r="W35" s="364">
        <f>LOOKUP(V35,'[4]SCORE3'!I:I,'[4]SCORE3'!E:E)</f>
        <v>0</v>
      </c>
      <c r="X35" s="361">
        <f>G35+K35+M35+Q35+S35+U35+W35</f>
        <v>75</v>
      </c>
    </row>
    <row r="36" spans="1:24" ht="21.75" customHeight="1" thickBot="1">
      <c r="A36" s="118">
        <v>29</v>
      </c>
      <c r="B36" s="154" t="s">
        <v>532</v>
      </c>
      <c r="C36" s="145">
        <v>2004</v>
      </c>
      <c r="D36" s="145">
        <v>353163</v>
      </c>
      <c r="E36" s="373" t="s">
        <v>533</v>
      </c>
      <c r="F36" s="363"/>
      <c r="G36" s="364">
        <f>LOOKUP(F36,'[4]SCORE3'!B:B,'[4]SCORE3'!A:A)</f>
        <v>0</v>
      </c>
      <c r="H36" s="363"/>
      <c r="I36" s="365" t="e">
        <f>LOOKUP(H36,'[4]SCORE1'!E:E,'[4]SCORE1'!D:D)</f>
        <v>#REF!</v>
      </c>
      <c r="J36" s="363"/>
      <c r="K36" s="364">
        <f>LOOKUP(J36,'[4]SCORE3'!D:D,'[4]SCORE3'!A:A)</f>
        <v>0</v>
      </c>
      <c r="L36" s="366">
        <v>13.8</v>
      </c>
      <c r="M36" s="146">
        <f>LOOKUP(L36,'[4]SCORE3'!C:C,'[4]SCORE3'!A:A)</f>
        <v>30</v>
      </c>
      <c r="N36" s="363"/>
      <c r="O36" s="365" t="e">
        <f>LOOKUP(N36,'[4]SCORE1'!M:M,'[4]SCORE1'!L:L)</f>
        <v>#REF!</v>
      </c>
      <c r="P36" s="366">
        <v>1</v>
      </c>
      <c r="Q36" s="146">
        <f>LOOKUP(P36,'[4]SCORE3'!K:K,'[4]SCORE3'!L:L)</f>
        <v>20</v>
      </c>
      <c r="R36" s="366"/>
      <c r="S36" s="364">
        <f>LOOKUP(R36,'[4]SCORE3'!G:G,'[4]SCORE3'!E:E)</f>
        <v>0</v>
      </c>
      <c r="T36" s="366">
        <v>5.72</v>
      </c>
      <c r="U36" s="146">
        <f>LOOKUP(T36,'[4]SCORE3'!H:H,'[4]SCORE3'!E:E)</f>
        <v>20</v>
      </c>
      <c r="V36" s="363"/>
      <c r="W36" s="364">
        <f>LOOKUP(V36,'[4]SCORE3'!I:I,'[4]SCORE3'!E:E)</f>
        <v>0</v>
      </c>
      <c r="X36" s="361">
        <f>G36+K36+M36+Q36+S36+U36+W36</f>
        <v>70</v>
      </c>
    </row>
    <row r="37" spans="1:24" ht="21.75" customHeight="1" thickBot="1">
      <c r="A37" s="119">
        <v>30</v>
      </c>
      <c r="B37" s="154" t="s">
        <v>577</v>
      </c>
      <c r="C37" s="145">
        <v>2004</v>
      </c>
      <c r="D37" s="145">
        <v>346503</v>
      </c>
      <c r="E37" s="369" t="s">
        <v>402</v>
      </c>
      <c r="F37" s="363"/>
      <c r="G37" s="364">
        <f>LOOKUP(F37,'[4]SCORE3'!B:B,'[4]SCORE3'!A:A)</f>
        <v>0</v>
      </c>
      <c r="H37" s="363"/>
      <c r="I37" s="365" t="e">
        <f>LOOKUP(H37,'[4]SCORE1'!E:E,'[4]SCORE1'!D:D)</f>
        <v>#REF!</v>
      </c>
      <c r="J37" s="363">
        <v>0</v>
      </c>
      <c r="K37" s="364">
        <f>LOOKUP(J37,'[4]SCORE3'!D:D,'[4]SCORE3'!A:A)</f>
        <v>0</v>
      </c>
      <c r="L37" s="366"/>
      <c r="M37" s="146">
        <f>LOOKUP(L37,'[4]SCORE3'!C:C,'[4]SCORE3'!A:A)</f>
        <v>0</v>
      </c>
      <c r="N37" s="363"/>
      <c r="O37" s="365" t="e">
        <f>LOOKUP(N37,'[4]SCORE1'!M:M,'[4]SCORE1'!L:L)</f>
        <v>#REF!</v>
      </c>
      <c r="P37" s="366">
        <v>1.1</v>
      </c>
      <c r="Q37" s="146">
        <f>LOOKUP(P37,'[4]SCORE3'!K:K,'[4]SCORE3'!L:L)</f>
        <v>35</v>
      </c>
      <c r="R37" s="366"/>
      <c r="S37" s="364">
        <f>LOOKUP(R37,'[4]SCORE3'!G:G,'[4]SCORE3'!E:E)</f>
        <v>0</v>
      </c>
      <c r="T37" s="366">
        <v>7.44</v>
      </c>
      <c r="U37" s="146">
        <f>LOOKUP(T37,'[4]SCORE3'!H:H,'[4]SCORE3'!E:E)</f>
        <v>35</v>
      </c>
      <c r="V37" s="363"/>
      <c r="W37" s="364">
        <f>LOOKUP(V37,'[4]SCORE3'!I:I,'[4]SCORE3'!E:E)</f>
        <v>0</v>
      </c>
      <c r="X37" s="361">
        <f>G37+K37+M37+Q37+S37+U37+W37</f>
        <v>70</v>
      </c>
    </row>
    <row r="38" spans="1:24" ht="21.75" customHeight="1" thickBot="1">
      <c r="A38" s="118">
        <v>30</v>
      </c>
      <c r="B38" s="154" t="s">
        <v>581</v>
      </c>
      <c r="C38" s="145">
        <v>2004</v>
      </c>
      <c r="D38" s="145">
        <v>347590</v>
      </c>
      <c r="E38" s="369" t="s">
        <v>402</v>
      </c>
      <c r="F38" s="363"/>
      <c r="G38" s="364">
        <f>LOOKUP(F38,'[4]SCORE3'!B:B,'[4]SCORE3'!A:A)</f>
        <v>0</v>
      </c>
      <c r="H38" s="363"/>
      <c r="I38" s="365" t="e">
        <f>LOOKUP(H38,'[4]SCORE1'!E:E,'[4]SCORE1'!D:D)</f>
        <v>#REF!</v>
      </c>
      <c r="J38" s="363"/>
      <c r="K38" s="364">
        <f>LOOKUP(J38,'[4]SCORE3'!D:D,'[4]SCORE3'!A:A)</f>
        <v>0</v>
      </c>
      <c r="L38" s="366"/>
      <c r="M38" s="146">
        <f>LOOKUP(L38,'[4]SCORE3'!C:C,'[4]SCORE3'!A:A)</f>
        <v>0</v>
      </c>
      <c r="N38" s="363"/>
      <c r="O38" s="365" t="e">
        <f>LOOKUP(N38,'[4]SCORE1'!M:M,'[4]SCORE1'!L:L)</f>
        <v>#REF!</v>
      </c>
      <c r="P38" s="366">
        <v>1.1</v>
      </c>
      <c r="Q38" s="146">
        <f>LOOKUP(P38,'[4]SCORE3'!K:K,'[4]SCORE3'!L:L)</f>
        <v>35</v>
      </c>
      <c r="R38" s="366"/>
      <c r="S38" s="364">
        <f>LOOKUP(R38,'[4]SCORE3'!G:G,'[4]SCORE3'!E:E)</f>
        <v>0</v>
      </c>
      <c r="T38" s="366">
        <v>7.21</v>
      </c>
      <c r="U38" s="146">
        <f>LOOKUP(T38,'[4]SCORE3'!H:H,'[4]SCORE3'!E:E)</f>
        <v>35</v>
      </c>
      <c r="V38" s="363"/>
      <c r="W38" s="364">
        <f>LOOKUP(V38,'[4]SCORE3'!I:I,'[4]SCORE3'!E:E)</f>
        <v>0</v>
      </c>
      <c r="X38" s="361">
        <f>G38+K38+M38+Q38+S38+U38+W38</f>
        <v>70</v>
      </c>
    </row>
    <row r="39" spans="1:24" ht="21.75" customHeight="1" thickBot="1">
      <c r="A39" s="119">
        <v>32</v>
      </c>
      <c r="B39" s="154" t="s">
        <v>471</v>
      </c>
      <c r="C39" s="145">
        <v>2004</v>
      </c>
      <c r="D39" s="145">
        <v>364895</v>
      </c>
      <c r="E39" s="373" t="s">
        <v>470</v>
      </c>
      <c r="F39" s="363"/>
      <c r="G39" s="364">
        <f>LOOKUP(F39,'[4]SCORE3'!B:B,'[4]SCORE3'!A:A)</f>
        <v>0</v>
      </c>
      <c r="H39" s="363"/>
      <c r="I39" s="365" t="e">
        <f>LOOKUP(H39,'[4]SCORE1'!E:E,'[4]SCORE1'!D:D)</f>
        <v>#REF!</v>
      </c>
      <c r="J39" s="363">
        <v>0</v>
      </c>
      <c r="K39" s="364">
        <f>LOOKUP(J39,'[4]SCORE3'!D:D,'[4]SCORE3'!A:A)</f>
        <v>0</v>
      </c>
      <c r="L39" s="366"/>
      <c r="M39" s="146">
        <f>LOOKUP(L39,'[4]SCORE3'!C:C,'[4]SCORE3'!A:A)</f>
        <v>0</v>
      </c>
      <c r="N39" s="363"/>
      <c r="O39" s="365" t="e">
        <f>LOOKUP(N39,'[4]SCORE1'!M:M,'[4]SCORE1'!L:L)</f>
        <v>#REF!</v>
      </c>
      <c r="P39" s="366">
        <v>1.1</v>
      </c>
      <c r="Q39" s="146">
        <f>LOOKUP(P39,'[4]SCORE3'!K:K,'[4]SCORE3'!L:L)</f>
        <v>35</v>
      </c>
      <c r="R39" s="366"/>
      <c r="S39" s="364">
        <f>LOOKUP(R39,'[4]SCORE3'!G:G,'[4]SCORE3'!E:E)</f>
        <v>0</v>
      </c>
      <c r="T39" s="366">
        <v>6.72</v>
      </c>
      <c r="U39" s="146">
        <f>LOOKUP(T39,'[4]SCORE3'!H:H,'[4]SCORE3'!E:E)</f>
        <v>30</v>
      </c>
      <c r="V39" s="363"/>
      <c r="W39" s="364">
        <f>LOOKUP(V39,'[4]SCORE3'!I:I,'[4]SCORE3'!E:E)</f>
        <v>0</v>
      </c>
      <c r="X39" s="361">
        <f>G39+K39+M39+Q39+S39+U39+W39</f>
        <v>65</v>
      </c>
    </row>
    <row r="40" spans="1:24" ht="21.75" customHeight="1" thickBot="1">
      <c r="A40" s="119">
        <v>32</v>
      </c>
      <c r="B40" s="154" t="s">
        <v>406</v>
      </c>
      <c r="C40" s="145">
        <v>2005</v>
      </c>
      <c r="D40" s="145">
        <v>366307</v>
      </c>
      <c r="E40" s="369" t="s">
        <v>402</v>
      </c>
      <c r="F40" s="363"/>
      <c r="G40" s="364">
        <f>LOOKUP(F40,'[4]SCORE3'!B:B,'[4]SCORE3'!A:A)</f>
        <v>0</v>
      </c>
      <c r="H40" s="363"/>
      <c r="I40" s="365" t="e">
        <f>LOOKUP(H40,'[4]SCORE1'!E:E,'[4]SCORE1'!D:D)</f>
        <v>#REF!</v>
      </c>
      <c r="J40" s="363" t="s">
        <v>651</v>
      </c>
      <c r="K40" s="364">
        <f>LOOKUP(J40,'[4]SCORE3'!D:D,'[4]SCORE3'!A:A)</f>
        <v>55</v>
      </c>
      <c r="L40" s="366"/>
      <c r="M40" s="146">
        <f>LOOKUP(L40,'[4]SCORE3'!C:C,'[4]SCORE3'!A:A)</f>
        <v>0</v>
      </c>
      <c r="N40" s="363"/>
      <c r="O40" s="365" t="e">
        <f>LOOKUP(N40,'[4]SCORE1'!M:M,'[4]SCORE1'!L:L)</f>
        <v>#REF!</v>
      </c>
      <c r="P40" s="366">
        <v>0</v>
      </c>
      <c r="Q40" s="146">
        <f>LOOKUP(P40,'[4]SCORE3'!K:K,'[4]SCORE3'!L:L)</f>
        <v>0</v>
      </c>
      <c r="R40" s="366"/>
      <c r="S40" s="364">
        <f>LOOKUP(R40,'[4]SCORE3'!G:G,'[4]SCORE3'!E:E)</f>
        <v>0</v>
      </c>
      <c r="T40" s="366">
        <v>4.87</v>
      </c>
      <c r="U40" s="146">
        <f>LOOKUP(T40,'[4]SCORE3'!H:H,'[4]SCORE3'!E:E)</f>
        <v>10</v>
      </c>
      <c r="V40" s="363"/>
      <c r="W40" s="364">
        <f>LOOKUP(V40,'[4]SCORE3'!I:I,'[4]SCORE3'!E:E)</f>
        <v>0</v>
      </c>
      <c r="X40" s="361">
        <f>G40+K40+M40+Q40+S40+U40+W40</f>
        <v>65</v>
      </c>
    </row>
    <row r="41" spans="1:24" ht="21.75" customHeight="1" thickBot="1">
      <c r="A41" s="118">
        <v>32</v>
      </c>
      <c r="B41" s="154" t="s">
        <v>578</v>
      </c>
      <c r="C41" s="145">
        <v>2004</v>
      </c>
      <c r="D41" s="145">
        <v>356713</v>
      </c>
      <c r="E41" s="369" t="s">
        <v>402</v>
      </c>
      <c r="F41" s="363"/>
      <c r="G41" s="364">
        <f>LOOKUP(F41,'[4]SCORE3'!B:B,'[4]SCORE3'!A:A)</f>
        <v>0</v>
      </c>
      <c r="H41" s="363"/>
      <c r="I41" s="365" t="e">
        <f>LOOKUP(H41,'[4]SCORE1'!E:E,'[4]SCORE1'!D:D)</f>
        <v>#REF!</v>
      </c>
      <c r="J41" s="113" t="s">
        <v>821</v>
      </c>
      <c r="K41" s="364">
        <f>LOOKUP(J41,'[4]SCORE3'!D:D,'[4]SCORE3'!A:A)</f>
        <v>35</v>
      </c>
      <c r="L41" s="366"/>
      <c r="M41" s="146">
        <f>LOOKUP(L41,'[4]SCORE3'!C:C,'[4]SCORE3'!A:A)</f>
        <v>0</v>
      </c>
      <c r="N41" s="363"/>
      <c r="O41" s="365" t="e">
        <f>LOOKUP(N41,'[4]SCORE1'!M:M,'[4]SCORE1'!L:L)</f>
        <v>#REF!</v>
      </c>
      <c r="P41" s="366">
        <v>0</v>
      </c>
      <c r="Q41" s="146">
        <f>LOOKUP(P41,'[4]SCORE3'!K:K,'[4]SCORE3'!L:L)</f>
        <v>0</v>
      </c>
      <c r="R41" s="366"/>
      <c r="S41" s="364">
        <f>LOOKUP(R41,'[4]SCORE3'!G:G,'[4]SCORE3'!E:E)</f>
        <v>0</v>
      </c>
      <c r="T41" s="366">
        <v>6.89</v>
      </c>
      <c r="U41" s="146">
        <f>LOOKUP(T41,'[4]SCORE3'!H:H,'[4]SCORE3'!E:E)</f>
        <v>30</v>
      </c>
      <c r="V41" s="363"/>
      <c r="W41" s="364">
        <f>LOOKUP(V41,'[4]SCORE3'!I:I,'[4]SCORE3'!E:E)</f>
        <v>0</v>
      </c>
      <c r="X41" s="361">
        <f>G41+K41+M41+Q41+S41+U41+W41</f>
        <v>65</v>
      </c>
    </row>
    <row r="42" spans="1:24" ht="21.75" customHeight="1" thickBot="1">
      <c r="A42" s="119">
        <v>35</v>
      </c>
      <c r="B42" s="154" t="s">
        <v>528</v>
      </c>
      <c r="C42" s="145">
        <v>2005</v>
      </c>
      <c r="D42" s="145">
        <v>362417</v>
      </c>
      <c r="E42" s="373" t="s">
        <v>533</v>
      </c>
      <c r="F42" s="363"/>
      <c r="G42" s="364">
        <f>LOOKUP(F42,'[4]SCORE3'!B:B,'[4]SCORE3'!A:A)</f>
        <v>0</v>
      </c>
      <c r="H42" s="363"/>
      <c r="I42" s="365" t="e">
        <f>LOOKUP(H42,'[4]SCORE1'!E:E,'[4]SCORE1'!D:D)</f>
        <v>#REF!</v>
      </c>
      <c r="J42" s="363"/>
      <c r="K42" s="364">
        <f>LOOKUP(J42,'[4]SCORE3'!D:D,'[4]SCORE3'!A:A)</f>
        <v>0</v>
      </c>
      <c r="L42" s="366">
        <v>21.9</v>
      </c>
      <c r="M42" s="146">
        <f>LOOKUP(L42,'[4]SCORE3'!C:C,'[4]SCORE3'!A:A)</f>
        <v>10</v>
      </c>
      <c r="N42" s="363"/>
      <c r="O42" s="365" t="e">
        <f>LOOKUP(N42,'[4]SCORE1'!M:M,'[4]SCORE1'!L:L)</f>
        <v>#REF!</v>
      </c>
      <c r="P42" s="366">
        <v>1</v>
      </c>
      <c r="Q42" s="146">
        <f>LOOKUP(P42,'[4]SCORE3'!K:K,'[4]SCORE3'!L:L)</f>
        <v>20</v>
      </c>
      <c r="R42" s="366"/>
      <c r="S42" s="364">
        <f>LOOKUP(R42,'[4]SCORE3'!G:G,'[4]SCORE3'!E:E)</f>
        <v>0</v>
      </c>
      <c r="T42" s="366">
        <v>5.7</v>
      </c>
      <c r="U42" s="146">
        <f>LOOKUP(T42,'[4]SCORE3'!H:H,'[4]SCORE3'!E:E)</f>
        <v>20</v>
      </c>
      <c r="V42" s="363"/>
      <c r="W42" s="364">
        <f>LOOKUP(V42,'[4]SCORE3'!I:I,'[4]SCORE3'!E:E)</f>
        <v>0</v>
      </c>
      <c r="X42" s="361">
        <f>G42+K42+M42+Q42+S42+U42+W42</f>
        <v>50</v>
      </c>
    </row>
    <row r="43" spans="1:24" ht="21.75" customHeight="1" thickBot="1">
      <c r="A43" s="118">
        <v>36</v>
      </c>
      <c r="B43" s="154" t="s">
        <v>398</v>
      </c>
      <c r="C43" s="145">
        <v>2005</v>
      </c>
      <c r="D43" s="145">
        <v>349660</v>
      </c>
      <c r="E43" s="373" t="s">
        <v>533</v>
      </c>
      <c r="F43" s="363"/>
      <c r="G43" s="364">
        <f>LOOKUP(F43,'[4]SCORE3'!B:B,'[4]SCORE3'!A:A)</f>
        <v>0</v>
      </c>
      <c r="H43" s="363"/>
      <c r="I43" s="365" t="e">
        <f>LOOKUP(H43,'[4]SCORE1'!E:E,'[4]SCORE1'!D:D)</f>
        <v>#REF!</v>
      </c>
      <c r="J43" s="363"/>
      <c r="K43" s="364">
        <f>LOOKUP(J43,'[4]SCORE3'!D:D,'[4]SCORE3'!A:A)</f>
        <v>0</v>
      </c>
      <c r="L43" s="366">
        <v>13.8</v>
      </c>
      <c r="M43" s="146">
        <f>LOOKUP(L43,'[4]SCORE3'!C:C,'[4]SCORE3'!A:A)</f>
        <v>30</v>
      </c>
      <c r="N43" s="363"/>
      <c r="O43" s="365" t="e">
        <f>LOOKUP(N43,'[4]SCORE1'!M:M,'[4]SCORE1'!L:L)</f>
        <v>#REF!</v>
      </c>
      <c r="P43" s="366">
        <v>0</v>
      </c>
      <c r="Q43" s="146">
        <f>LOOKUP(P43,'[4]SCORE3'!K:K,'[4]SCORE3'!L:L)</f>
        <v>0</v>
      </c>
      <c r="R43" s="366"/>
      <c r="S43" s="364">
        <f>LOOKUP(R43,'[4]SCORE3'!G:G,'[4]SCORE3'!E:E)</f>
        <v>0</v>
      </c>
      <c r="T43" s="366">
        <v>3.78</v>
      </c>
      <c r="U43" s="146">
        <f>LOOKUP(T43,'[4]SCORE3'!H:H,'[4]SCORE3'!E:E)</f>
        <v>10</v>
      </c>
      <c r="V43" s="363"/>
      <c r="W43" s="364">
        <f>LOOKUP(V43,'[4]SCORE3'!I:I,'[4]SCORE3'!E:E)</f>
        <v>0</v>
      </c>
      <c r="X43" s="361">
        <f>G43+K43+M43+Q43+S43+U43+W43</f>
        <v>40</v>
      </c>
    </row>
    <row r="44" spans="1:24" ht="21.75" customHeight="1" thickBot="1">
      <c r="A44" s="119">
        <v>36</v>
      </c>
      <c r="B44" s="154" t="s">
        <v>602</v>
      </c>
      <c r="C44" s="145">
        <v>2005</v>
      </c>
      <c r="D44" s="145">
        <v>365731</v>
      </c>
      <c r="E44" s="372" t="s">
        <v>603</v>
      </c>
      <c r="F44" s="363"/>
      <c r="G44" s="364">
        <f>LOOKUP(F44,'[4]SCORE3'!B:B,'[4]SCORE3'!A:A)</f>
        <v>0</v>
      </c>
      <c r="H44" s="363"/>
      <c r="I44" s="365" t="e">
        <f>LOOKUP(H44,'[4]SCORE1'!E:E,'[4]SCORE1'!D:D)</f>
        <v>#REF!</v>
      </c>
      <c r="J44" s="363" t="s">
        <v>668</v>
      </c>
      <c r="K44" s="364">
        <f>LOOKUP(J44,'[4]SCORE3'!D:D,'[4]SCORE3'!A:A)</f>
        <v>30</v>
      </c>
      <c r="L44" s="366"/>
      <c r="M44" s="146">
        <f>LOOKUP(L44,'[4]SCORE3'!C:C,'[4]SCORE3'!A:A)</f>
        <v>0</v>
      </c>
      <c r="N44" s="363"/>
      <c r="O44" s="365" t="e">
        <f>LOOKUP(N44,'[4]SCORE1'!M:M,'[4]SCORE1'!L:L)</f>
        <v>#REF!</v>
      </c>
      <c r="P44" s="366">
        <v>0</v>
      </c>
      <c r="Q44" s="146">
        <f>LOOKUP(P44,'[4]SCORE3'!K:K,'[4]SCORE3'!L:L)</f>
        <v>0</v>
      </c>
      <c r="R44" s="366"/>
      <c r="S44" s="364">
        <f>LOOKUP(R44,'[4]SCORE3'!G:G,'[4]SCORE3'!E:E)</f>
        <v>0</v>
      </c>
      <c r="T44" s="366">
        <v>3.1</v>
      </c>
      <c r="U44" s="146">
        <f>LOOKUP(T44,'[4]SCORE3'!H:H,'[4]SCORE3'!E:E)</f>
        <v>10</v>
      </c>
      <c r="V44" s="363"/>
      <c r="W44" s="364">
        <f>LOOKUP(V44,'[4]SCORE3'!I:I,'[4]SCORE3'!E:E)</f>
        <v>0</v>
      </c>
      <c r="X44" s="361">
        <f>G44+K44+M44+Q44+S44+U44+W44</f>
        <v>40</v>
      </c>
    </row>
    <row r="45" spans="1:24" ht="21.75" customHeight="1" thickBot="1">
      <c r="A45" s="118">
        <v>38</v>
      </c>
      <c r="B45" s="154" t="s">
        <v>567</v>
      </c>
      <c r="C45" s="145">
        <v>2005</v>
      </c>
      <c r="D45" s="145">
        <v>367726</v>
      </c>
      <c r="E45" s="369" t="s">
        <v>401</v>
      </c>
      <c r="F45" s="363"/>
      <c r="G45" s="364">
        <f>LOOKUP(F45,'[4]SCORE3'!B:B,'[4]SCORE3'!A:A)</f>
        <v>0</v>
      </c>
      <c r="H45" s="363"/>
      <c r="I45" s="365" t="e">
        <f>LOOKUP(H45,'[4]SCORE1'!E:E,'[4]SCORE1'!D:D)</f>
        <v>#REF!</v>
      </c>
      <c r="J45" s="363"/>
      <c r="K45" s="364">
        <f>LOOKUP(J45,'[4]SCORE3'!D:D,'[4]SCORE3'!A:A)</f>
        <v>0</v>
      </c>
      <c r="L45" s="366">
        <v>14.9</v>
      </c>
      <c r="M45" s="146">
        <f>LOOKUP(L45,'[4]SCORE3'!C:C,'[4]SCORE3'!A:A)</f>
        <v>15</v>
      </c>
      <c r="N45" s="363"/>
      <c r="O45" s="365" t="e">
        <f>LOOKUP(N45,'[4]SCORE1'!M:M,'[4]SCORE1'!L:L)</f>
        <v>#REF!</v>
      </c>
      <c r="P45" s="366">
        <v>0</v>
      </c>
      <c r="Q45" s="146">
        <f>LOOKUP(P45,'[4]SCORE3'!K:K,'[4]SCORE3'!L:L)</f>
        <v>0</v>
      </c>
      <c r="R45" s="366"/>
      <c r="S45" s="364">
        <f>LOOKUP(R45,'[4]SCORE3'!G:G,'[4]SCORE3'!E:E)</f>
        <v>0</v>
      </c>
      <c r="T45" s="366">
        <v>4.81</v>
      </c>
      <c r="U45" s="146">
        <f>LOOKUP(T45,'[4]SCORE3'!H:H,'[4]SCORE3'!E:E)</f>
        <v>10</v>
      </c>
      <c r="V45" s="363"/>
      <c r="W45" s="364">
        <f>LOOKUP(V45,'[4]SCORE3'!I:I,'[4]SCORE3'!E:E)</f>
        <v>0</v>
      </c>
      <c r="X45" s="361">
        <f>G45+K45+M45+Q45+S45+U45+W45</f>
        <v>25</v>
      </c>
    </row>
    <row r="46" spans="1:24" s="141" customFormat="1" ht="21.75" customHeight="1" thickBot="1">
      <c r="A46" s="374"/>
      <c r="B46" s="375"/>
      <c r="C46" s="376"/>
      <c r="D46" s="376"/>
      <c r="E46" s="377"/>
      <c r="F46" s="378"/>
      <c r="G46" s="379">
        <f>LOOKUP(F46,'[4]SCORE3'!B:B,'[4]SCORE3'!A:A)</f>
        <v>0</v>
      </c>
      <c r="H46" s="378"/>
      <c r="I46" s="380" t="e">
        <f>LOOKUP(H46,'[4]SCORE1'!E:E,'[4]SCORE1'!D:D)</f>
        <v>#REF!</v>
      </c>
      <c r="J46" s="378">
        <v>0</v>
      </c>
      <c r="K46" s="379">
        <f>LOOKUP(J46,'[4]SCORE3'!D:D,'[4]SCORE3'!A:A)</f>
        <v>0</v>
      </c>
      <c r="L46" s="382"/>
      <c r="M46" s="381">
        <f>LOOKUP(L46,'[4]SCORE3'!C:C,'[4]SCORE3'!A:A)</f>
        <v>0</v>
      </c>
      <c r="N46" s="378"/>
      <c r="O46" s="380" t="e">
        <f>LOOKUP(N46,'[4]SCORE1'!M:M,'[4]SCORE1'!L:L)</f>
        <v>#REF!</v>
      </c>
      <c r="P46" s="382"/>
      <c r="Q46" s="381">
        <f>LOOKUP(P46,'[4]SCORE3'!K:K,'[4]SCORE3'!L:L)</f>
        <v>0</v>
      </c>
      <c r="R46" s="382"/>
      <c r="S46" s="379">
        <f>LOOKUP(R46,'[4]SCORE3'!G:G,'[4]SCORE3'!E:E)</f>
        <v>0</v>
      </c>
      <c r="T46" s="382"/>
      <c r="U46" s="381">
        <f>LOOKUP(T46,'[4]SCORE3'!H:H,'[4]SCORE3'!E:E)</f>
        <v>0</v>
      </c>
      <c r="V46" s="378"/>
      <c r="W46" s="379">
        <f>LOOKUP(V46,'[4]SCORE3'!I:I,'[4]SCORE3'!E:E)</f>
        <v>0</v>
      </c>
      <c r="X46" s="361">
        <f>G46+K46+M46+Q46+S46+U46+W46</f>
        <v>0</v>
      </c>
    </row>
    <row r="47" spans="1:24" s="141" customFormat="1" ht="21.75" customHeight="1">
      <c r="A47" s="142"/>
      <c r="B47" s="290" t="s">
        <v>773</v>
      </c>
      <c r="C47" s="243"/>
      <c r="D47" s="243"/>
      <c r="E47" s="336"/>
      <c r="F47" s="258"/>
      <c r="G47" s="259"/>
      <c r="H47" s="258"/>
      <c r="I47" s="259"/>
      <c r="J47" s="258"/>
      <c r="K47" s="259"/>
      <c r="L47" s="260"/>
      <c r="M47" s="242"/>
      <c r="N47" s="258"/>
      <c r="O47" s="259"/>
      <c r="P47" s="260"/>
      <c r="Q47" s="242"/>
      <c r="R47" s="260"/>
      <c r="S47" s="259"/>
      <c r="T47" s="260"/>
      <c r="U47" s="242"/>
      <c r="V47" s="258"/>
      <c r="W47" s="259"/>
      <c r="X47" s="261"/>
    </row>
    <row r="48" spans="2:24" s="211" customFormat="1" ht="21.75" customHeight="1">
      <c r="B48" s="290" t="s">
        <v>774</v>
      </c>
      <c r="C48" s="244"/>
      <c r="D48" s="243"/>
      <c r="E48" s="336"/>
      <c r="F48" s="258"/>
      <c r="G48" s="259"/>
      <c r="H48" s="258"/>
      <c r="I48" s="259"/>
      <c r="J48" s="258"/>
      <c r="K48" s="259"/>
      <c r="L48" s="260"/>
      <c r="M48" s="242"/>
      <c r="N48" s="258"/>
      <c r="O48" s="259"/>
      <c r="P48" s="260"/>
      <c r="Q48" s="242"/>
      <c r="R48" s="260"/>
      <c r="S48" s="259"/>
      <c r="T48" s="260"/>
      <c r="U48" s="242"/>
      <c r="V48" s="258"/>
      <c r="W48" s="259"/>
      <c r="X48" s="261"/>
    </row>
  </sheetData>
  <sheetProtection/>
  <mergeCells count="14">
    <mergeCell ref="L6:M6"/>
    <mergeCell ref="N6:O6"/>
    <mergeCell ref="A5:X5"/>
    <mergeCell ref="F6:G6"/>
    <mergeCell ref="A1:X1"/>
    <mergeCell ref="A2:X2"/>
    <mergeCell ref="A3:X3"/>
    <mergeCell ref="A4:X4"/>
    <mergeCell ref="P6:Q6"/>
    <mergeCell ref="R6:S6"/>
    <mergeCell ref="T6:U6"/>
    <mergeCell ref="V6:W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F81"/>
  <sheetViews>
    <sheetView zoomScalePageLayoutView="0" workbookViewId="0" topLeftCell="A67">
      <selection activeCell="X8" sqref="X8"/>
    </sheetView>
  </sheetViews>
  <sheetFormatPr defaultColWidth="9.140625" defaultRowHeight="15"/>
  <cols>
    <col min="1" max="1" width="3.421875" style="0" customWidth="1"/>
    <col min="2" max="2" width="28.140625" style="14" customWidth="1"/>
    <col min="3" max="3" width="5.57421875" style="140" customWidth="1"/>
    <col min="4" max="4" width="7.28125" style="140" customWidth="1"/>
    <col min="5" max="5" width="11.00390625" style="508" customWidth="1"/>
    <col min="6" max="6" width="6.57421875" style="19" customWidth="1"/>
    <col min="7" max="7" width="5.7109375" style="17" bestFit="1" customWidth="1"/>
    <col min="8" max="8" width="5.28125" style="19" hidden="1" customWidth="1"/>
    <col min="9" max="9" width="5.7109375" style="15" hidden="1" customWidth="1"/>
    <col min="10" max="10" width="6.7109375" style="18" customWidth="1"/>
    <col min="11" max="11" width="5.7109375" style="15" bestFit="1" customWidth="1"/>
    <col min="12" max="12" width="6.28125" style="18" customWidth="1"/>
    <col min="13" max="13" width="5.7109375" style="15" customWidth="1"/>
    <col min="14" max="14" width="5.28125" style="0" hidden="1" customWidth="1"/>
    <col min="15" max="15" width="5.7109375" style="15" hidden="1" customWidth="1"/>
    <col min="16" max="16" width="6.28125" style="9" customWidth="1"/>
    <col min="17" max="17" width="5.7109375" style="15" customWidth="1"/>
    <col min="18" max="18" width="6.57421875" style="25" customWidth="1"/>
    <col min="19" max="19" width="5.7109375" style="15" bestFit="1" customWidth="1"/>
    <col min="20" max="20" width="6.00390625" style="25" customWidth="1"/>
    <col min="21" max="21" width="6.57421875" style="15" customWidth="1"/>
    <col min="22" max="22" width="5.7109375" style="9" customWidth="1"/>
    <col min="23" max="23" width="5.7109375" style="15" customWidth="1"/>
    <col min="24" max="24" width="7.00390625" style="24" bestFit="1" customWidth="1"/>
  </cols>
  <sheetData>
    <row r="1" spans="1:27" s="26" customFormat="1" ht="15.75">
      <c r="A1" s="591" t="s">
        <v>366</v>
      </c>
      <c r="B1" s="591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29"/>
      <c r="Z1" s="29"/>
      <c r="AA1" s="29"/>
    </row>
    <row r="2" spans="1:24" ht="15">
      <c r="A2" s="593" t="s">
        <v>334</v>
      </c>
      <c r="B2" s="593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8.75">
      <c r="A3" s="595" t="s">
        <v>332</v>
      </c>
      <c r="B3" s="595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</row>
    <row r="4" spans="1:27" s="26" customFormat="1" ht="15" customHeight="1">
      <c r="A4" s="597" t="s">
        <v>395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29"/>
      <c r="Z4" s="29"/>
      <c r="AA4" s="29"/>
    </row>
    <row r="5" spans="1:32" s="26" customFormat="1" ht="15" customHeight="1" thickBot="1">
      <c r="A5" s="605" t="s">
        <v>636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42"/>
      <c r="Z5" s="42"/>
      <c r="AA5" s="42"/>
      <c r="AB5" s="42"/>
      <c r="AC5" s="42"/>
      <c r="AD5" s="42"/>
      <c r="AE5" s="42"/>
      <c r="AF5" s="42"/>
    </row>
    <row r="6" spans="1:24" ht="33.75" customHeight="1">
      <c r="A6" s="84" t="s">
        <v>255</v>
      </c>
      <c r="B6" s="86" t="s">
        <v>365</v>
      </c>
      <c r="C6" s="505" t="s">
        <v>367</v>
      </c>
      <c r="D6" s="506" t="s">
        <v>362</v>
      </c>
      <c r="E6" s="507" t="s">
        <v>363</v>
      </c>
      <c r="F6" s="612" t="s">
        <v>245</v>
      </c>
      <c r="G6" s="609"/>
      <c r="H6" s="610" t="s">
        <v>248</v>
      </c>
      <c r="I6" s="614"/>
      <c r="J6" s="612" t="s">
        <v>249</v>
      </c>
      <c r="K6" s="613"/>
      <c r="L6" s="606" t="s">
        <v>257</v>
      </c>
      <c r="M6" s="607"/>
      <c r="N6" s="608" t="s">
        <v>250</v>
      </c>
      <c r="O6" s="609"/>
      <c r="P6" s="606" t="s">
        <v>251</v>
      </c>
      <c r="Q6" s="607"/>
      <c r="R6" s="608" t="s">
        <v>252</v>
      </c>
      <c r="S6" s="609"/>
      <c r="T6" s="610" t="s">
        <v>253</v>
      </c>
      <c r="U6" s="611"/>
      <c r="V6" s="612" t="s">
        <v>254</v>
      </c>
      <c r="W6" s="613"/>
      <c r="X6" s="522" t="s">
        <v>258</v>
      </c>
    </row>
    <row r="7" spans="1:24" s="2" customFormat="1" ht="18.75" thickBot="1">
      <c r="A7" s="512"/>
      <c r="B7" s="132"/>
      <c r="C7" s="513"/>
      <c r="D7" s="134"/>
      <c r="E7" s="514"/>
      <c r="F7" s="232" t="s">
        <v>331</v>
      </c>
      <c r="G7" s="233" t="s">
        <v>247</v>
      </c>
      <c r="H7" s="234" t="s">
        <v>246</v>
      </c>
      <c r="I7" s="235" t="s">
        <v>247</v>
      </c>
      <c r="J7" s="232" t="s">
        <v>331</v>
      </c>
      <c r="K7" s="236" t="s">
        <v>247</v>
      </c>
      <c r="L7" s="234" t="s">
        <v>331</v>
      </c>
      <c r="M7" s="235" t="s">
        <v>247</v>
      </c>
      <c r="N7" s="237" t="s">
        <v>331</v>
      </c>
      <c r="O7" s="233" t="s">
        <v>247</v>
      </c>
      <c r="P7" s="234" t="s">
        <v>331</v>
      </c>
      <c r="Q7" s="235" t="s">
        <v>247</v>
      </c>
      <c r="R7" s="238" t="s">
        <v>331</v>
      </c>
      <c r="S7" s="233" t="s">
        <v>247</v>
      </c>
      <c r="T7" s="239" t="s">
        <v>331</v>
      </c>
      <c r="U7" s="240" t="s">
        <v>247</v>
      </c>
      <c r="V7" s="515" t="s">
        <v>331</v>
      </c>
      <c r="W7" s="236" t="s">
        <v>247</v>
      </c>
      <c r="X7" s="523"/>
    </row>
    <row r="8" spans="1:24" ht="21.75" customHeight="1">
      <c r="A8" s="118">
        <v>1</v>
      </c>
      <c r="B8" s="569" t="s">
        <v>539</v>
      </c>
      <c r="C8" s="516">
        <v>2004</v>
      </c>
      <c r="D8" s="516">
        <v>344626</v>
      </c>
      <c r="E8" s="578" t="s">
        <v>533</v>
      </c>
      <c r="F8" s="109">
        <v>8.8</v>
      </c>
      <c r="G8" s="126">
        <f>LOOKUP(F8,'[2]SCORE4'!B:B,'[2]SCORE4'!A:A)</f>
        <v>95</v>
      </c>
      <c r="H8" s="109"/>
      <c r="I8" s="108" t="e">
        <f>LOOKUP(H8,'[4]SCORE1'!E:E,'[4]SCORE1'!D:D)</f>
        <v>#REF!</v>
      </c>
      <c r="J8" s="109"/>
      <c r="K8" s="126">
        <f>LOOKUP(J8,'[2]SCORE4'!C:C,'[2]SCORE4'!A:A)</f>
        <v>0</v>
      </c>
      <c r="L8" s="109"/>
      <c r="M8" s="98">
        <f>LOOKUP(L8,'[2]SCORE4'!D:D,'[2]SCORE4'!A:A)</f>
        <v>0</v>
      </c>
      <c r="N8" s="109"/>
      <c r="O8" s="108" t="e">
        <f>LOOKUP(N8,'[4]SCORE1'!M:M,'[4]SCORE1'!L:L)</f>
        <v>#REF!</v>
      </c>
      <c r="P8" s="107"/>
      <c r="Q8" s="98">
        <f>LOOKUP(P8,'[2]SCORE4'!I:I,'[2]SCORE4'!J:J)</f>
        <v>0</v>
      </c>
      <c r="R8" s="107">
        <v>4.5</v>
      </c>
      <c r="S8" s="126">
        <f>LOOKUP(R8,'[2]SCORE4'!F:F,'[2]SCORE4'!E:E)</f>
        <v>95</v>
      </c>
      <c r="T8" s="107"/>
      <c r="U8" s="98">
        <f>LOOKUP(T8,'[2]SCORE4'!G:G,'[2]SCORE4'!E:E)</f>
        <v>0</v>
      </c>
      <c r="V8" s="107">
        <v>29.37</v>
      </c>
      <c r="W8" s="126">
        <f>LOOKUP(V8,'[2]SCORE4'!H:H,'[2]SCORE4'!E:E)</f>
        <v>70</v>
      </c>
      <c r="X8" s="524">
        <v>260</v>
      </c>
    </row>
    <row r="9" spans="1:24" ht="21.75" customHeight="1">
      <c r="A9" s="119">
        <v>1</v>
      </c>
      <c r="B9" s="148" t="s">
        <v>612</v>
      </c>
      <c r="C9" s="147">
        <v>2004</v>
      </c>
      <c r="D9" s="147">
        <v>366561</v>
      </c>
      <c r="E9" s="571" t="s">
        <v>603</v>
      </c>
      <c r="F9" s="113">
        <v>8.4</v>
      </c>
      <c r="G9" s="127">
        <f>LOOKUP(F9,'[2]SCORE4'!B:B,'[2]SCORE4'!A:A)</f>
        <v>110</v>
      </c>
      <c r="H9" s="113"/>
      <c r="I9" s="112" t="e">
        <f>LOOKUP(H9,'[4]SCORE1'!E:E,'[4]SCORE1'!D:D)</f>
        <v>#REF!</v>
      </c>
      <c r="J9" s="113"/>
      <c r="K9" s="127">
        <f>LOOKUP(J9,'[2]SCORE4'!C:C,'[2]SCORE4'!A:A)</f>
        <v>0</v>
      </c>
      <c r="L9" s="113"/>
      <c r="M9" s="102">
        <f>LOOKUP(L9,'[2]SCORE4'!D:D,'[2]SCORE4'!A:A)</f>
        <v>0</v>
      </c>
      <c r="N9" s="113"/>
      <c r="O9" s="112" t="e">
        <f>LOOKUP(N9,'[4]SCORE1'!M:M,'[4]SCORE1'!L:L)</f>
        <v>#REF!</v>
      </c>
      <c r="P9" s="111"/>
      <c r="Q9" s="102">
        <f>LOOKUP(P9,'[2]SCORE4'!I:I,'[2]SCORE4'!J:J)</f>
        <v>0</v>
      </c>
      <c r="R9" s="111">
        <v>3.95</v>
      </c>
      <c r="S9" s="127">
        <f>LOOKUP(R9,'[2]SCORE4'!F:F,'[2]SCORE4'!E:E)</f>
        <v>75</v>
      </c>
      <c r="T9" s="111"/>
      <c r="U9" s="102">
        <f>LOOKUP(T9,'[2]SCORE4'!G:G,'[2]SCORE4'!E:E)</f>
        <v>0</v>
      </c>
      <c r="V9" s="111">
        <v>30.05</v>
      </c>
      <c r="W9" s="127">
        <f>LOOKUP(V9,'[2]SCORE4'!H:H,'[2]SCORE4'!E:E)</f>
        <v>75</v>
      </c>
      <c r="X9" s="525">
        <v>260</v>
      </c>
    </row>
    <row r="10" spans="1:24" ht="21.75" customHeight="1">
      <c r="A10" s="119">
        <v>3</v>
      </c>
      <c r="B10" s="148" t="s">
        <v>621</v>
      </c>
      <c r="C10" s="147">
        <v>2004</v>
      </c>
      <c r="D10" s="147">
        <v>367282</v>
      </c>
      <c r="E10" s="571" t="s">
        <v>603</v>
      </c>
      <c r="F10" s="113">
        <v>9.1</v>
      </c>
      <c r="G10" s="127">
        <f>LOOKUP(F10,'[2]SCORE4'!B:B,'[2]SCORE4'!A:A)</f>
        <v>90</v>
      </c>
      <c r="H10" s="113"/>
      <c r="I10" s="112" t="e">
        <f>LOOKUP(H10,'[4]SCORE1'!E:E,'[4]SCORE1'!D:D)</f>
        <v>#REF!</v>
      </c>
      <c r="J10" s="113"/>
      <c r="K10" s="127">
        <f>LOOKUP(J10,'[2]SCORE4'!C:C,'[2]SCORE4'!A:A)</f>
        <v>0</v>
      </c>
      <c r="L10" s="113"/>
      <c r="M10" s="102">
        <f>LOOKUP(L10,'[2]SCORE4'!D:D,'[2]SCORE4'!A:A)</f>
        <v>0</v>
      </c>
      <c r="N10" s="113"/>
      <c r="O10" s="112" t="e">
        <f>LOOKUP(N10,'[4]SCORE1'!M:M,'[4]SCORE1'!L:L)</f>
        <v>#REF!</v>
      </c>
      <c r="P10" s="111"/>
      <c r="Q10" s="102">
        <f>LOOKUP(P10,'[2]SCORE4'!I:I,'[2]SCORE4'!J:J)</f>
        <v>0</v>
      </c>
      <c r="R10" s="111">
        <v>4.43</v>
      </c>
      <c r="S10" s="127">
        <f>LOOKUP(R10,'[2]SCORE4'!F:F,'[2]SCORE4'!E:E)</f>
        <v>95</v>
      </c>
      <c r="T10" s="111"/>
      <c r="U10" s="102">
        <f>LOOKUP(T10,'[2]SCORE4'!G:G,'[2]SCORE4'!E:E)</f>
        <v>0</v>
      </c>
      <c r="V10" s="111">
        <v>28.04</v>
      </c>
      <c r="W10" s="127">
        <f>LOOKUP(V10,'[2]SCORE4'!H:H,'[2]SCORE4'!E:E)</f>
        <v>70</v>
      </c>
      <c r="X10" s="525">
        <v>255</v>
      </c>
    </row>
    <row r="11" spans="1:24" ht="21.75" customHeight="1">
      <c r="A11" s="119">
        <v>4</v>
      </c>
      <c r="B11" s="148" t="s">
        <v>540</v>
      </c>
      <c r="C11" s="147">
        <v>2004</v>
      </c>
      <c r="D11" s="147">
        <v>344637</v>
      </c>
      <c r="E11" s="570" t="s">
        <v>533</v>
      </c>
      <c r="F11" s="113">
        <v>8.5</v>
      </c>
      <c r="G11" s="127">
        <f>LOOKUP(F11,'[2]SCORE4'!B:B,'[2]SCORE4'!A:A)</f>
        <v>110</v>
      </c>
      <c r="H11" s="113"/>
      <c r="I11" s="112" t="e">
        <f>LOOKUP(H11,'[4]SCORE1'!E:E,'[4]SCORE1'!D:D)</f>
        <v>#REF!</v>
      </c>
      <c r="J11" s="113"/>
      <c r="K11" s="127">
        <f>LOOKUP(J11,'[2]SCORE4'!C:C,'[2]SCORE4'!A:A)</f>
        <v>0</v>
      </c>
      <c r="L11" s="113"/>
      <c r="M11" s="102">
        <f>LOOKUP(L11,'[2]SCORE4'!D:D,'[2]SCORE4'!A:A)</f>
        <v>0</v>
      </c>
      <c r="N11" s="113"/>
      <c r="O11" s="112" t="e">
        <f>LOOKUP(N11,'[4]SCORE1'!M:M,'[4]SCORE1'!L:L)</f>
        <v>#REF!</v>
      </c>
      <c r="P11" s="111"/>
      <c r="Q11" s="102">
        <f>LOOKUP(P11,'[2]SCORE4'!I:I,'[2]SCORE4'!J:J)</f>
        <v>0</v>
      </c>
      <c r="R11" s="111">
        <v>3.8</v>
      </c>
      <c r="S11" s="127">
        <f>LOOKUP(R11,'[2]SCORE4'!F:F,'[2]SCORE4'!E:E)</f>
        <v>70</v>
      </c>
      <c r="T11" s="111"/>
      <c r="U11" s="102">
        <f>LOOKUP(T11,'[2]SCORE4'!G:G,'[2]SCORE4'!E:E)</f>
        <v>0</v>
      </c>
      <c r="V11" s="111">
        <v>27.27</v>
      </c>
      <c r="W11" s="127">
        <f>LOOKUP(V11,'[2]SCORE4'!H:H,'[2]SCORE4'!E:E)</f>
        <v>65</v>
      </c>
      <c r="X11" s="525">
        <v>245</v>
      </c>
    </row>
    <row r="12" spans="1:24" ht="21.75" customHeight="1">
      <c r="A12" s="119">
        <v>4</v>
      </c>
      <c r="B12" s="148" t="s">
        <v>555</v>
      </c>
      <c r="C12" s="147">
        <v>2004</v>
      </c>
      <c r="D12" s="147">
        <v>367731</v>
      </c>
      <c r="E12" s="571" t="s">
        <v>568</v>
      </c>
      <c r="F12" s="113">
        <v>9.1</v>
      </c>
      <c r="G12" s="127">
        <f>LOOKUP(F12,'[2]SCORE4'!B:B,'[2]SCORE4'!A:A)</f>
        <v>90</v>
      </c>
      <c r="H12" s="113"/>
      <c r="I12" s="112" t="e">
        <f>LOOKUP(H12,'[4]SCORE1'!E:E,'[4]SCORE1'!D:D)</f>
        <v>#REF!</v>
      </c>
      <c r="J12" s="113"/>
      <c r="K12" s="127">
        <f>LOOKUP(J12,'[2]SCORE4'!C:C,'[2]SCORE4'!A:A)</f>
        <v>0</v>
      </c>
      <c r="L12" s="113"/>
      <c r="M12" s="102">
        <f>LOOKUP(L12,'[2]SCORE4'!D:D,'[2]SCORE4'!A:A)</f>
        <v>0</v>
      </c>
      <c r="N12" s="113"/>
      <c r="O12" s="112" t="e">
        <f>LOOKUP(N12,'[4]SCORE1'!M:M,'[4]SCORE1'!L:L)</f>
        <v>#REF!</v>
      </c>
      <c r="P12" s="111"/>
      <c r="Q12" s="102">
        <f>LOOKUP(P12,'[2]SCORE4'!I:I,'[2]SCORE4'!J:J)</f>
        <v>0</v>
      </c>
      <c r="R12" s="111">
        <v>4.15</v>
      </c>
      <c r="S12" s="127">
        <f>LOOKUP(R12,'[2]SCORE4'!F:F,'[2]SCORE4'!E:E)</f>
        <v>85</v>
      </c>
      <c r="T12" s="111"/>
      <c r="U12" s="102">
        <f>LOOKUP(T12,'[2]SCORE4'!G:G,'[2]SCORE4'!E:E)</f>
        <v>0</v>
      </c>
      <c r="V12" s="111">
        <v>29.48</v>
      </c>
      <c r="W12" s="127">
        <f>LOOKUP(V12,'[2]SCORE4'!H:H,'[2]SCORE4'!E:E)</f>
        <v>70</v>
      </c>
      <c r="X12" s="525">
        <v>245</v>
      </c>
    </row>
    <row r="13" spans="1:24" ht="21.75" customHeight="1">
      <c r="A13" s="119">
        <v>6</v>
      </c>
      <c r="B13" s="148" t="s">
        <v>543</v>
      </c>
      <c r="C13" s="147">
        <v>2004</v>
      </c>
      <c r="D13" s="147">
        <v>344628</v>
      </c>
      <c r="E13" s="570" t="s">
        <v>533</v>
      </c>
      <c r="F13" s="113">
        <v>8.6</v>
      </c>
      <c r="G13" s="127">
        <f>LOOKUP(F13,'[2]SCORE4'!B:B,'[2]SCORE4'!A:A)</f>
        <v>100</v>
      </c>
      <c r="H13" s="113"/>
      <c r="I13" s="112" t="e">
        <f>LOOKUP(H13,'[4]SCORE1'!E:E,'[4]SCORE1'!D:D)</f>
        <v>#REF!</v>
      </c>
      <c r="J13" s="113"/>
      <c r="K13" s="127">
        <f>LOOKUP(J13,'[2]SCORE4'!C:C,'[2]SCORE4'!A:A)</f>
        <v>0</v>
      </c>
      <c r="L13" s="113"/>
      <c r="M13" s="102">
        <f>LOOKUP(L13,'[2]SCORE4'!D:D,'[2]SCORE4'!A:A)</f>
        <v>0</v>
      </c>
      <c r="N13" s="113"/>
      <c r="O13" s="112" t="e">
        <f>LOOKUP(N13,'[4]SCORE1'!M:M,'[4]SCORE1'!L:L)</f>
        <v>#REF!</v>
      </c>
      <c r="P13" s="111"/>
      <c r="Q13" s="102">
        <f>LOOKUP(P13,'[2]SCORE4'!I:I,'[2]SCORE4'!J:J)</f>
        <v>0</v>
      </c>
      <c r="R13" s="111">
        <v>4.35</v>
      </c>
      <c r="S13" s="127">
        <f>LOOKUP(R13,'[2]SCORE4'!F:F,'[2]SCORE4'!E:E)</f>
        <v>90</v>
      </c>
      <c r="T13" s="111"/>
      <c r="U13" s="102">
        <f>LOOKUP(T13,'[2]SCORE4'!G:G,'[2]SCORE4'!E:E)</f>
        <v>0</v>
      </c>
      <c r="V13" s="111">
        <v>20.25</v>
      </c>
      <c r="W13" s="127">
        <f>LOOKUP(V13,'[2]SCORE4'!H:H,'[2]SCORE4'!E:E)</f>
        <v>50</v>
      </c>
      <c r="X13" s="525">
        <v>240</v>
      </c>
    </row>
    <row r="14" spans="1:24" ht="21.75" customHeight="1">
      <c r="A14" s="119">
        <v>7</v>
      </c>
      <c r="B14" s="540" t="s">
        <v>465</v>
      </c>
      <c r="C14" s="147">
        <v>2005</v>
      </c>
      <c r="D14" s="147">
        <v>363220</v>
      </c>
      <c r="E14" s="570" t="s">
        <v>396</v>
      </c>
      <c r="F14" s="113">
        <v>9.1</v>
      </c>
      <c r="G14" s="127">
        <f>LOOKUP(F14,'[2]SCORE4'!B:B,'[2]SCORE4'!A:A)</f>
        <v>90</v>
      </c>
      <c r="H14" s="113"/>
      <c r="I14" s="112" t="e">
        <f>LOOKUP(H14,'[4]SCORE1'!E:E,'[4]SCORE1'!D:D)</f>
        <v>#REF!</v>
      </c>
      <c r="J14" s="113"/>
      <c r="K14" s="127">
        <f>LOOKUP(J14,'[2]SCORE4'!C:C,'[2]SCORE4'!A:A)</f>
        <v>0</v>
      </c>
      <c r="L14" s="113"/>
      <c r="M14" s="102">
        <f>LOOKUP(L14,'[2]SCORE4'!D:D,'[2]SCORE4'!A:A)</f>
        <v>0</v>
      </c>
      <c r="N14" s="113"/>
      <c r="O14" s="112" t="e">
        <f>LOOKUP(N14,'[4]SCORE1'!M:M,'[4]SCORE1'!L:L)</f>
        <v>#REF!</v>
      </c>
      <c r="P14" s="111"/>
      <c r="Q14" s="102">
        <f>LOOKUP(P14,'[2]SCORE4'!I:I,'[2]SCORE4'!J:J)</f>
        <v>0</v>
      </c>
      <c r="R14" s="111">
        <v>3.8</v>
      </c>
      <c r="S14" s="127">
        <f>LOOKUP(R14,'[2]SCORE4'!F:F,'[2]SCORE4'!E:E)</f>
        <v>70</v>
      </c>
      <c r="T14" s="111"/>
      <c r="U14" s="102">
        <f>LOOKUP(T14,'[2]SCORE4'!G:G,'[2]SCORE4'!E:E)</f>
        <v>0</v>
      </c>
      <c r="V14" s="111">
        <v>31.1</v>
      </c>
      <c r="W14" s="127">
        <f>LOOKUP(V14,'[2]SCORE4'!H:H,'[2]SCORE4'!E:E)</f>
        <v>75</v>
      </c>
      <c r="X14" s="525">
        <v>235</v>
      </c>
    </row>
    <row r="15" spans="1:24" ht="21.75" customHeight="1">
      <c r="A15" s="119">
        <v>7</v>
      </c>
      <c r="B15" s="148" t="s">
        <v>610</v>
      </c>
      <c r="C15" s="147">
        <v>2004</v>
      </c>
      <c r="D15" s="147">
        <v>365360</v>
      </c>
      <c r="E15" s="571" t="s">
        <v>603</v>
      </c>
      <c r="F15" s="113">
        <v>8.9</v>
      </c>
      <c r="G15" s="127">
        <f>LOOKUP(F15,'[2]SCORE4'!B:B,'[2]SCORE4'!A:A)</f>
        <v>95</v>
      </c>
      <c r="H15" s="113"/>
      <c r="I15" s="112" t="e">
        <f>LOOKUP(H15,'[4]SCORE1'!E:E,'[4]SCORE1'!D:D)</f>
        <v>#REF!</v>
      </c>
      <c r="J15" s="113"/>
      <c r="K15" s="127">
        <f>LOOKUP(J15,'[2]SCORE4'!C:C,'[2]SCORE4'!A:A)</f>
        <v>0</v>
      </c>
      <c r="L15" s="113"/>
      <c r="M15" s="102">
        <f>LOOKUP(L15,'[2]SCORE4'!D:D,'[2]SCORE4'!A:A)</f>
        <v>0</v>
      </c>
      <c r="N15" s="113"/>
      <c r="O15" s="112" t="e">
        <f>LOOKUP(N15,'[4]SCORE1'!M:M,'[4]SCORE1'!L:L)</f>
        <v>#REF!</v>
      </c>
      <c r="P15" s="111"/>
      <c r="Q15" s="102">
        <f>LOOKUP(P15,'[2]SCORE4'!I:I,'[2]SCORE4'!J:J)</f>
        <v>0</v>
      </c>
      <c r="R15" s="111">
        <v>4.08</v>
      </c>
      <c r="S15" s="127">
        <f>LOOKUP(R15,'[2]SCORE4'!F:F,'[2]SCORE4'!E:E)</f>
        <v>80</v>
      </c>
      <c r="T15" s="111"/>
      <c r="U15" s="102">
        <f>LOOKUP(T15,'[2]SCORE4'!G:G,'[2]SCORE4'!E:E)</f>
        <v>0</v>
      </c>
      <c r="V15" s="111">
        <v>25.22</v>
      </c>
      <c r="W15" s="127">
        <f>LOOKUP(V15,'[2]SCORE4'!H:H,'[2]SCORE4'!E:E)</f>
        <v>60</v>
      </c>
      <c r="X15" s="525">
        <v>235</v>
      </c>
    </row>
    <row r="16" spans="1:24" ht="21.75" customHeight="1">
      <c r="A16" s="119">
        <v>7</v>
      </c>
      <c r="B16" s="148" t="s">
        <v>605</v>
      </c>
      <c r="C16" s="147">
        <v>2005</v>
      </c>
      <c r="D16" s="147">
        <v>365729</v>
      </c>
      <c r="E16" s="571" t="s">
        <v>603</v>
      </c>
      <c r="F16" s="113">
        <v>9.3</v>
      </c>
      <c r="G16" s="127">
        <f>LOOKUP(F16,'[2]SCORE4'!B:B,'[2]SCORE4'!A:A)</f>
        <v>85</v>
      </c>
      <c r="H16" s="113"/>
      <c r="I16" s="112" t="e">
        <f>LOOKUP(H16,'[4]SCORE1'!E:E,'[4]SCORE1'!D:D)</f>
        <v>#REF!</v>
      </c>
      <c r="J16" s="113"/>
      <c r="K16" s="127">
        <f>LOOKUP(J16,'[2]SCORE4'!C:C,'[2]SCORE4'!A:A)</f>
        <v>0</v>
      </c>
      <c r="L16" s="113"/>
      <c r="M16" s="102">
        <f>LOOKUP(L16,'[2]SCORE4'!D:D,'[2]SCORE4'!A:A)</f>
        <v>0</v>
      </c>
      <c r="N16" s="113"/>
      <c r="O16" s="112" t="e">
        <f>LOOKUP(N16,'[4]SCORE1'!M:M,'[4]SCORE1'!L:L)</f>
        <v>#REF!</v>
      </c>
      <c r="P16" s="111"/>
      <c r="Q16" s="102">
        <f>LOOKUP(P16,'[2]SCORE4'!I:I,'[2]SCORE4'!J:J)</f>
        <v>0</v>
      </c>
      <c r="R16" s="111">
        <v>4.05</v>
      </c>
      <c r="S16" s="127">
        <f>LOOKUP(R16,'[2]SCORE4'!F:F,'[2]SCORE4'!E:E)</f>
        <v>80</v>
      </c>
      <c r="T16" s="111"/>
      <c r="U16" s="102">
        <f>LOOKUP(T16,'[2]SCORE4'!G:G,'[2]SCORE4'!E:E)</f>
        <v>0</v>
      </c>
      <c r="V16" s="111">
        <v>29.27</v>
      </c>
      <c r="W16" s="127">
        <f>LOOKUP(V16,'[2]SCORE4'!H:H,'[2]SCORE4'!E:E)</f>
        <v>70</v>
      </c>
      <c r="X16" s="525">
        <v>235</v>
      </c>
    </row>
    <row r="17" spans="1:24" ht="21.75" customHeight="1">
      <c r="A17" s="119">
        <v>10</v>
      </c>
      <c r="B17" s="148" t="s">
        <v>546</v>
      </c>
      <c r="C17" s="147">
        <v>2004</v>
      </c>
      <c r="D17" s="147">
        <v>344630</v>
      </c>
      <c r="E17" s="570" t="s">
        <v>533</v>
      </c>
      <c r="F17" s="113">
        <v>8.9</v>
      </c>
      <c r="G17" s="127">
        <f>LOOKUP(F17,'[2]SCORE4'!B:B,'[2]SCORE4'!A:A)</f>
        <v>95</v>
      </c>
      <c r="H17" s="113"/>
      <c r="I17" s="112" t="e">
        <f>LOOKUP(H17,'[4]SCORE1'!E:E,'[4]SCORE1'!D:D)</f>
        <v>#REF!</v>
      </c>
      <c r="J17" s="113"/>
      <c r="K17" s="127">
        <f>LOOKUP(J17,'[2]SCORE4'!C:C,'[2]SCORE4'!A:A)</f>
        <v>0</v>
      </c>
      <c r="L17" s="113"/>
      <c r="M17" s="102">
        <f>LOOKUP(L17,'[2]SCORE4'!D:D,'[2]SCORE4'!A:A)</f>
        <v>0</v>
      </c>
      <c r="N17" s="113"/>
      <c r="O17" s="112" t="e">
        <f>LOOKUP(N17,'[4]SCORE1'!M:M,'[4]SCORE1'!L:L)</f>
        <v>#REF!</v>
      </c>
      <c r="P17" s="111"/>
      <c r="Q17" s="102">
        <f>LOOKUP(P17,'[2]SCORE4'!I:I,'[2]SCORE4'!J:J)</f>
        <v>0</v>
      </c>
      <c r="R17" s="111">
        <v>4.1</v>
      </c>
      <c r="S17" s="127">
        <f>LOOKUP(R17,'[2]SCORE4'!F:F,'[2]SCORE4'!E:E)</f>
        <v>80</v>
      </c>
      <c r="T17" s="111"/>
      <c r="U17" s="102">
        <f>LOOKUP(T17,'[2]SCORE4'!G:G,'[2]SCORE4'!E:E)</f>
        <v>0</v>
      </c>
      <c r="V17" s="111">
        <v>23.48</v>
      </c>
      <c r="W17" s="127">
        <f>LOOKUP(V17,'[2]SCORE4'!H:H,'[2]SCORE4'!E:E)</f>
        <v>55</v>
      </c>
      <c r="X17" s="525">
        <v>230</v>
      </c>
    </row>
    <row r="18" spans="1:24" ht="21.75" customHeight="1">
      <c r="A18" s="119">
        <v>10</v>
      </c>
      <c r="B18" s="148" t="s">
        <v>584</v>
      </c>
      <c r="C18" s="147">
        <v>2004</v>
      </c>
      <c r="D18" s="147">
        <v>347582</v>
      </c>
      <c r="E18" s="571" t="s">
        <v>402</v>
      </c>
      <c r="F18" s="113">
        <v>8.8</v>
      </c>
      <c r="G18" s="127">
        <f>LOOKUP(F18,'[2]SCORE4'!B:B,'[2]SCORE4'!A:A)</f>
        <v>95</v>
      </c>
      <c r="H18" s="113"/>
      <c r="I18" s="112" t="e">
        <f>LOOKUP(H18,'[4]SCORE1'!E:E,'[4]SCORE1'!D:D)</f>
        <v>#REF!</v>
      </c>
      <c r="J18" s="113"/>
      <c r="K18" s="127">
        <f>LOOKUP(J18,'[2]SCORE4'!C:C,'[2]SCORE4'!A:A)</f>
        <v>0</v>
      </c>
      <c r="L18" s="113"/>
      <c r="M18" s="102">
        <f>LOOKUP(L18,'[2]SCORE4'!D:D,'[2]SCORE4'!A:A)</f>
        <v>0</v>
      </c>
      <c r="N18" s="113"/>
      <c r="O18" s="112" t="e">
        <f>LOOKUP(N18,'[4]SCORE1'!M:M,'[4]SCORE1'!L:L)</f>
        <v>#REF!</v>
      </c>
      <c r="P18" s="111"/>
      <c r="Q18" s="102">
        <f>LOOKUP(P18,'[2]SCORE4'!I:I,'[2]SCORE4'!J:J)</f>
        <v>0</v>
      </c>
      <c r="R18" s="111">
        <v>4.25</v>
      </c>
      <c r="S18" s="127">
        <f>LOOKUP(R18,'[2]SCORE4'!F:F,'[2]SCORE4'!E:E)</f>
        <v>85</v>
      </c>
      <c r="T18" s="111"/>
      <c r="U18" s="102">
        <f>LOOKUP(T18,'[2]SCORE4'!G:G,'[2]SCORE4'!E:E)</f>
        <v>0</v>
      </c>
      <c r="V18" s="111">
        <v>21.8</v>
      </c>
      <c r="W18" s="127">
        <f>LOOKUP(V18,'[2]SCORE4'!H:H,'[2]SCORE4'!E:E)</f>
        <v>50</v>
      </c>
      <c r="X18" s="525">
        <v>230</v>
      </c>
    </row>
    <row r="19" spans="1:24" ht="21.75" customHeight="1">
      <c r="A19" s="119">
        <v>10</v>
      </c>
      <c r="B19" s="148" t="s">
        <v>585</v>
      </c>
      <c r="C19" s="147">
        <v>2004</v>
      </c>
      <c r="D19" s="147">
        <v>365779</v>
      </c>
      <c r="E19" s="571" t="s">
        <v>402</v>
      </c>
      <c r="F19" s="113">
        <v>8.7</v>
      </c>
      <c r="G19" s="127">
        <f>LOOKUP(F19,'[2]SCORE4'!B:B,'[2]SCORE4'!A:A)</f>
        <v>100</v>
      </c>
      <c r="H19" s="113"/>
      <c r="I19" s="112" t="e">
        <f>LOOKUP(H19,'[4]SCORE1'!E:E,'[4]SCORE1'!D:D)</f>
        <v>#REF!</v>
      </c>
      <c r="J19" s="113"/>
      <c r="K19" s="127">
        <f>LOOKUP(J19,'[2]SCORE4'!C:C,'[2]SCORE4'!A:A)</f>
        <v>0</v>
      </c>
      <c r="L19" s="113"/>
      <c r="M19" s="102">
        <f>LOOKUP(L19,'[2]SCORE4'!D:D,'[2]SCORE4'!A:A)</f>
        <v>0</v>
      </c>
      <c r="N19" s="113"/>
      <c r="O19" s="112" t="e">
        <f>LOOKUP(N19,'[4]SCORE1'!M:M,'[4]SCORE1'!L:L)</f>
        <v>#REF!</v>
      </c>
      <c r="P19" s="111"/>
      <c r="Q19" s="102">
        <f>LOOKUP(P19,'[2]SCORE4'!I:I,'[2]SCORE4'!J:J)</f>
        <v>0</v>
      </c>
      <c r="R19" s="111">
        <v>4.25</v>
      </c>
      <c r="S19" s="127">
        <f>LOOKUP(R19,'[2]SCORE4'!F:F,'[2]SCORE4'!E:E)</f>
        <v>85</v>
      </c>
      <c r="T19" s="111"/>
      <c r="U19" s="102">
        <f>LOOKUP(T19,'[2]SCORE4'!G:G,'[2]SCORE4'!E:E)</f>
        <v>0</v>
      </c>
      <c r="V19" s="111">
        <v>18.74</v>
      </c>
      <c r="W19" s="127">
        <f>LOOKUP(V19,'[2]SCORE4'!H:H,'[2]SCORE4'!E:E)</f>
        <v>45</v>
      </c>
      <c r="X19" s="525">
        <v>230</v>
      </c>
    </row>
    <row r="20" spans="1:24" ht="21.75" customHeight="1">
      <c r="A20" s="119">
        <v>13</v>
      </c>
      <c r="B20" s="148" t="s">
        <v>561</v>
      </c>
      <c r="C20" s="147">
        <v>2005</v>
      </c>
      <c r="D20" s="147">
        <v>367717</v>
      </c>
      <c r="E20" s="571" t="s">
        <v>568</v>
      </c>
      <c r="F20" s="113">
        <v>8.8</v>
      </c>
      <c r="G20" s="127">
        <f>LOOKUP(F20,'[2]SCORE4'!B:B,'[2]SCORE4'!A:A)</f>
        <v>95</v>
      </c>
      <c r="H20" s="113"/>
      <c r="I20" s="112" t="e">
        <f>LOOKUP(H20,'[4]SCORE1'!E:E,'[4]SCORE1'!D:D)</f>
        <v>#REF!</v>
      </c>
      <c r="J20" s="113"/>
      <c r="K20" s="127">
        <f>LOOKUP(J20,'[2]SCORE4'!C:C,'[2]SCORE4'!A:A)</f>
        <v>0</v>
      </c>
      <c r="L20" s="113"/>
      <c r="M20" s="102">
        <f>LOOKUP(L20,'[2]SCORE4'!D:D,'[2]SCORE4'!A:A)</f>
        <v>0</v>
      </c>
      <c r="N20" s="113"/>
      <c r="O20" s="112" t="e">
        <f>LOOKUP(N20,'[4]SCORE1'!M:M,'[4]SCORE1'!L:L)</f>
        <v>#REF!</v>
      </c>
      <c r="P20" s="111"/>
      <c r="Q20" s="102">
        <f>LOOKUP(P20,'[2]SCORE4'!I:I,'[2]SCORE4'!J:J)</f>
        <v>0</v>
      </c>
      <c r="R20" s="111">
        <v>4.25</v>
      </c>
      <c r="S20" s="127">
        <f>LOOKUP(R20,'[2]SCORE4'!F:F,'[2]SCORE4'!E:E)</f>
        <v>85</v>
      </c>
      <c r="T20" s="111"/>
      <c r="U20" s="102">
        <f>LOOKUP(T20,'[2]SCORE4'!G:G,'[2]SCORE4'!E:E)</f>
        <v>0</v>
      </c>
      <c r="V20" s="111">
        <v>18.7</v>
      </c>
      <c r="W20" s="127">
        <f>LOOKUP(V20,'[2]SCORE4'!H:H,'[2]SCORE4'!E:E)</f>
        <v>45</v>
      </c>
      <c r="X20" s="525">
        <v>225</v>
      </c>
    </row>
    <row r="21" spans="1:24" ht="21.75" customHeight="1">
      <c r="A21" s="119">
        <v>13</v>
      </c>
      <c r="B21" s="148" t="s">
        <v>586</v>
      </c>
      <c r="C21" s="147">
        <v>2005</v>
      </c>
      <c r="D21" s="147">
        <v>349315</v>
      </c>
      <c r="E21" s="571" t="s">
        <v>402</v>
      </c>
      <c r="F21" s="113">
        <v>8.7</v>
      </c>
      <c r="G21" s="127">
        <f>LOOKUP(F21,'[2]SCORE4'!B:B,'[2]SCORE4'!A:A)</f>
        <v>100</v>
      </c>
      <c r="H21" s="113"/>
      <c r="I21" s="112" t="e">
        <f>LOOKUP(H21,'[4]SCORE1'!E:E,'[4]SCORE1'!D:D)</f>
        <v>#REF!</v>
      </c>
      <c r="J21" s="113"/>
      <c r="K21" s="127">
        <f>LOOKUP(J21,'[2]SCORE4'!C:C,'[2]SCORE4'!A:A)</f>
        <v>0</v>
      </c>
      <c r="L21" s="113"/>
      <c r="M21" s="102">
        <f>LOOKUP(L21,'[2]SCORE4'!D:D,'[2]SCORE4'!A:A)</f>
        <v>0</v>
      </c>
      <c r="N21" s="113"/>
      <c r="O21" s="112" t="e">
        <f>LOOKUP(N21,'[4]SCORE1'!M:M,'[4]SCORE1'!L:L)</f>
        <v>#REF!</v>
      </c>
      <c r="P21" s="111"/>
      <c r="Q21" s="102">
        <f>LOOKUP(P21,'[2]SCORE4'!I:I,'[2]SCORE4'!J:J)</f>
        <v>0</v>
      </c>
      <c r="R21" s="111">
        <v>4.23</v>
      </c>
      <c r="S21" s="127">
        <f>LOOKUP(R21,'[2]SCORE4'!F:F,'[2]SCORE4'!E:E)</f>
        <v>85</v>
      </c>
      <c r="T21" s="111"/>
      <c r="U21" s="102">
        <f>LOOKUP(T21,'[2]SCORE4'!G:G,'[2]SCORE4'!E:E)</f>
        <v>0</v>
      </c>
      <c r="V21" s="111">
        <v>16.73</v>
      </c>
      <c r="W21" s="127">
        <f>LOOKUP(V21,'[2]SCORE4'!H:H,'[2]SCORE4'!E:E)</f>
        <v>40</v>
      </c>
      <c r="X21" s="525">
        <v>225</v>
      </c>
    </row>
    <row r="22" spans="1:24" ht="21.75" customHeight="1">
      <c r="A22" s="119">
        <v>13</v>
      </c>
      <c r="B22" s="148" t="s">
        <v>583</v>
      </c>
      <c r="C22" s="147">
        <v>2004</v>
      </c>
      <c r="D22" s="147">
        <v>342789</v>
      </c>
      <c r="E22" s="571" t="s">
        <v>402</v>
      </c>
      <c r="F22" s="113">
        <v>9.7</v>
      </c>
      <c r="G22" s="127">
        <f>LOOKUP(F22,'[2]SCORE4'!B:B,'[2]SCORE4'!A:A)</f>
        <v>75</v>
      </c>
      <c r="H22" s="113"/>
      <c r="I22" s="112" t="e">
        <f>LOOKUP(H22,'[4]SCORE1'!E:E,'[4]SCORE1'!D:D)</f>
        <v>#REF!</v>
      </c>
      <c r="J22" s="113"/>
      <c r="K22" s="127">
        <f>LOOKUP(J22,'[2]SCORE4'!C:C,'[2]SCORE4'!A:A)</f>
        <v>0</v>
      </c>
      <c r="L22" s="113"/>
      <c r="M22" s="102">
        <f>LOOKUP(L22,'[2]SCORE4'!D:D,'[2]SCORE4'!A:A)</f>
        <v>0</v>
      </c>
      <c r="N22" s="113"/>
      <c r="O22" s="112" t="e">
        <f>LOOKUP(N22,'[4]SCORE1'!M:M,'[4]SCORE1'!L:L)</f>
        <v>#REF!</v>
      </c>
      <c r="P22" s="111"/>
      <c r="Q22" s="102">
        <f>LOOKUP(P22,'[2]SCORE4'!I:I,'[2]SCORE4'!J:J)</f>
        <v>0</v>
      </c>
      <c r="R22" s="111">
        <v>4.35</v>
      </c>
      <c r="S22" s="127">
        <f>LOOKUP(R22,'[2]SCORE4'!F:F,'[2]SCORE4'!E:E)</f>
        <v>90</v>
      </c>
      <c r="T22" s="111"/>
      <c r="U22" s="102">
        <f>LOOKUP(T22,'[2]SCORE4'!G:G,'[2]SCORE4'!E:E)</f>
        <v>0</v>
      </c>
      <c r="V22" s="111">
        <v>24.95</v>
      </c>
      <c r="W22" s="127">
        <f>LOOKUP(V22,'[2]SCORE4'!H:H,'[2]SCORE4'!E:E)</f>
        <v>60</v>
      </c>
      <c r="X22" s="525">
        <v>225</v>
      </c>
    </row>
    <row r="23" spans="1:24" ht="21.75" customHeight="1">
      <c r="A23" s="119">
        <v>13</v>
      </c>
      <c r="B23" s="148" t="s">
        <v>604</v>
      </c>
      <c r="C23" s="147">
        <v>2004</v>
      </c>
      <c r="D23" s="147">
        <v>365356</v>
      </c>
      <c r="E23" s="571" t="s">
        <v>603</v>
      </c>
      <c r="F23" s="113">
        <v>8.7</v>
      </c>
      <c r="G23" s="127">
        <f>LOOKUP(F23,'[2]SCORE4'!B:B,'[2]SCORE4'!A:A)</f>
        <v>100</v>
      </c>
      <c r="H23" s="113"/>
      <c r="I23" s="112" t="e">
        <f>LOOKUP(H23,'[4]SCORE1'!E:E,'[4]SCORE1'!D:D)</f>
        <v>#REF!</v>
      </c>
      <c r="J23" s="113"/>
      <c r="K23" s="127">
        <f>LOOKUP(J23,'[2]SCORE4'!C:C,'[2]SCORE4'!A:A)</f>
        <v>0</v>
      </c>
      <c r="L23" s="113"/>
      <c r="M23" s="102">
        <f>LOOKUP(L23,'[2]SCORE4'!D:D,'[2]SCORE4'!A:A)</f>
        <v>0</v>
      </c>
      <c r="N23" s="113"/>
      <c r="O23" s="112" t="e">
        <f>LOOKUP(N23,'[4]SCORE1'!M:M,'[4]SCORE1'!L:L)</f>
        <v>#REF!</v>
      </c>
      <c r="P23" s="111"/>
      <c r="Q23" s="102">
        <f>LOOKUP(P23,'[2]SCORE4'!I:I,'[2]SCORE4'!J:J)</f>
        <v>0</v>
      </c>
      <c r="R23" s="111">
        <v>3.7</v>
      </c>
      <c r="S23" s="127">
        <f>LOOKUP(R23,'[2]SCORE4'!F:F,'[2]SCORE4'!E:E)</f>
        <v>70</v>
      </c>
      <c r="T23" s="111"/>
      <c r="U23" s="102">
        <f>LOOKUP(T23,'[2]SCORE4'!G:G,'[2]SCORE4'!E:E)</f>
        <v>0</v>
      </c>
      <c r="V23" s="111">
        <v>21.32</v>
      </c>
      <c r="W23" s="127">
        <f>LOOKUP(V23,'[2]SCORE4'!H:H,'[2]SCORE4'!E:E)</f>
        <v>50</v>
      </c>
      <c r="X23" s="525">
        <v>220</v>
      </c>
    </row>
    <row r="24" spans="1:24" ht="21.75" customHeight="1">
      <c r="A24" s="119">
        <v>13</v>
      </c>
      <c r="B24" s="148" t="s">
        <v>558</v>
      </c>
      <c r="C24" s="147">
        <v>2005</v>
      </c>
      <c r="D24" s="147">
        <v>361344</v>
      </c>
      <c r="E24" s="571" t="s">
        <v>568</v>
      </c>
      <c r="F24" s="113">
        <v>9.2</v>
      </c>
      <c r="G24" s="127">
        <f>LOOKUP(F24,'[2]SCORE4'!B:B,'[2]SCORE4'!A:A)</f>
        <v>85</v>
      </c>
      <c r="H24" s="113"/>
      <c r="I24" s="112" t="e">
        <f>LOOKUP(H24,'[4]SCORE1'!E:E,'[4]SCORE1'!D:D)</f>
        <v>#REF!</v>
      </c>
      <c r="J24" s="113"/>
      <c r="K24" s="127">
        <f>LOOKUP(J24,'[2]SCORE4'!C:C,'[2]SCORE4'!A:A)</f>
        <v>0</v>
      </c>
      <c r="L24" s="113"/>
      <c r="M24" s="102">
        <f>LOOKUP(L24,'[2]SCORE4'!D:D,'[2]SCORE4'!A:A)</f>
        <v>0</v>
      </c>
      <c r="N24" s="113"/>
      <c r="O24" s="112" t="e">
        <f>LOOKUP(N24,'[4]SCORE1'!M:M,'[4]SCORE1'!L:L)</f>
        <v>#REF!</v>
      </c>
      <c r="P24" s="111"/>
      <c r="Q24" s="102">
        <f>LOOKUP(P24,'[2]SCORE4'!I:I,'[2]SCORE4'!J:J)</f>
        <v>0</v>
      </c>
      <c r="R24" s="111">
        <v>3.95</v>
      </c>
      <c r="S24" s="127">
        <f>LOOKUP(R24,'[2]SCORE4'!F:F,'[2]SCORE4'!E:E)</f>
        <v>75</v>
      </c>
      <c r="T24" s="111"/>
      <c r="U24" s="102">
        <f>LOOKUP(T24,'[2]SCORE4'!G:G,'[2]SCORE4'!E:E)</f>
        <v>0</v>
      </c>
      <c r="V24" s="111">
        <v>25.72</v>
      </c>
      <c r="W24" s="127">
        <f>LOOKUP(V24,'[2]SCORE4'!H:H,'[2]SCORE4'!E:E)</f>
        <v>60</v>
      </c>
      <c r="X24" s="525">
        <v>220</v>
      </c>
    </row>
    <row r="25" spans="1:24" ht="21.75" customHeight="1">
      <c r="A25" s="119">
        <v>13</v>
      </c>
      <c r="B25" s="148" t="s">
        <v>563</v>
      </c>
      <c r="C25" s="147">
        <v>2005</v>
      </c>
      <c r="D25" s="147">
        <v>367716</v>
      </c>
      <c r="E25" s="571" t="s">
        <v>568</v>
      </c>
      <c r="F25" s="113">
        <v>9.1</v>
      </c>
      <c r="G25" s="127">
        <f>LOOKUP(F25,'[2]SCORE4'!B:B,'[2]SCORE4'!A:A)</f>
        <v>90</v>
      </c>
      <c r="H25" s="113"/>
      <c r="I25" s="112" t="e">
        <f>LOOKUP(H25,'[4]SCORE1'!E:E,'[4]SCORE1'!D:D)</f>
        <v>#REF!</v>
      </c>
      <c r="J25" s="113"/>
      <c r="K25" s="127">
        <f>LOOKUP(J25,'[2]SCORE4'!C:C,'[2]SCORE4'!A:A)</f>
        <v>0</v>
      </c>
      <c r="L25" s="113"/>
      <c r="M25" s="102">
        <f>LOOKUP(L25,'[2]SCORE4'!D:D,'[2]SCORE4'!A:A)</f>
        <v>0</v>
      </c>
      <c r="N25" s="113"/>
      <c r="O25" s="112" t="e">
        <f>LOOKUP(N25,'[4]SCORE1'!M:M,'[4]SCORE1'!L:L)</f>
        <v>#REF!</v>
      </c>
      <c r="P25" s="111"/>
      <c r="Q25" s="102">
        <f>LOOKUP(P25,'[2]SCORE4'!I:I,'[2]SCORE4'!J:J)</f>
        <v>0</v>
      </c>
      <c r="R25" s="111">
        <v>4.05</v>
      </c>
      <c r="S25" s="127">
        <f>LOOKUP(R25,'[2]SCORE4'!F:F,'[2]SCORE4'!E:E)</f>
        <v>80</v>
      </c>
      <c r="T25" s="111"/>
      <c r="U25" s="102">
        <f>LOOKUP(T25,'[2]SCORE4'!G:G,'[2]SCORE4'!E:E)</f>
        <v>0</v>
      </c>
      <c r="V25" s="111">
        <v>21.84</v>
      </c>
      <c r="W25" s="127">
        <f>LOOKUP(V25,'[2]SCORE4'!H:H,'[2]SCORE4'!E:E)</f>
        <v>50</v>
      </c>
      <c r="X25" s="525">
        <v>220</v>
      </c>
    </row>
    <row r="26" spans="1:24" ht="21.75" customHeight="1">
      <c r="A26" s="119">
        <v>19</v>
      </c>
      <c r="B26" s="148" t="s">
        <v>537</v>
      </c>
      <c r="C26" s="147">
        <v>2004</v>
      </c>
      <c r="D26" s="147">
        <v>337439</v>
      </c>
      <c r="E26" s="570" t="s">
        <v>533</v>
      </c>
      <c r="F26" s="113">
        <v>9.2</v>
      </c>
      <c r="G26" s="127">
        <f>LOOKUP(F26,'[2]SCORE4'!B:B,'[2]SCORE4'!A:A)</f>
        <v>85</v>
      </c>
      <c r="H26" s="113"/>
      <c r="I26" s="112" t="e">
        <f>LOOKUP(H26,'[4]SCORE1'!E:E,'[4]SCORE1'!D:D)</f>
        <v>#REF!</v>
      </c>
      <c r="J26" s="113"/>
      <c r="K26" s="529">
        <f>LOOKUP(J26,'[2]SCORE4'!C:C,'[2]SCORE4'!A:A)</f>
        <v>0</v>
      </c>
      <c r="L26" s="113"/>
      <c r="M26" s="102">
        <f>LOOKUP(L26,'[2]SCORE4'!D:D,'[2]SCORE4'!A:A)</f>
        <v>0</v>
      </c>
      <c r="N26" s="113"/>
      <c r="O26" s="112" t="e">
        <f>LOOKUP(N26,'[4]SCORE1'!M:M,'[4]SCORE1'!L:L)</f>
        <v>#REF!</v>
      </c>
      <c r="P26" s="111"/>
      <c r="Q26" s="102">
        <f>LOOKUP(P26,'[2]SCORE4'!I:I,'[2]SCORE4'!J:J)</f>
        <v>0</v>
      </c>
      <c r="R26" s="111">
        <v>4.02</v>
      </c>
      <c r="S26" s="127">
        <f>LOOKUP(R26,'[2]SCORE4'!F:F,'[2]SCORE4'!E:E)</f>
        <v>80</v>
      </c>
      <c r="T26" s="111"/>
      <c r="U26" s="102">
        <f>LOOKUP(T26,'[2]SCORE4'!G:G,'[2]SCORE4'!E:E)</f>
        <v>0</v>
      </c>
      <c r="V26" s="111">
        <v>21.55</v>
      </c>
      <c r="W26" s="127">
        <f>LOOKUP(V26,'[2]SCORE4'!H:H,'[2]SCORE4'!E:E)</f>
        <v>50</v>
      </c>
      <c r="X26" s="525">
        <v>215</v>
      </c>
    </row>
    <row r="27" spans="1:24" ht="21.75" customHeight="1">
      <c r="A27" s="119">
        <v>19</v>
      </c>
      <c r="B27" s="148" t="s">
        <v>619</v>
      </c>
      <c r="C27" s="147">
        <v>2004</v>
      </c>
      <c r="D27" s="147">
        <v>368114</v>
      </c>
      <c r="E27" s="571" t="s">
        <v>603</v>
      </c>
      <c r="F27" s="113">
        <v>9</v>
      </c>
      <c r="G27" s="127">
        <f>LOOKUP(F27,'[2]SCORE4'!B:B,'[2]SCORE4'!A:A)</f>
        <v>90</v>
      </c>
      <c r="H27" s="113"/>
      <c r="I27" s="112" t="e">
        <f>LOOKUP(H27,'[4]SCORE1'!E:E,'[4]SCORE1'!D:D)</f>
        <v>#REF!</v>
      </c>
      <c r="J27" s="113"/>
      <c r="K27" s="127">
        <f>LOOKUP(J27,'[2]SCORE4'!C:C,'[2]SCORE4'!A:A)</f>
        <v>0</v>
      </c>
      <c r="L27" s="113"/>
      <c r="M27" s="102">
        <f>LOOKUP(L27,'[2]SCORE4'!D:D,'[2]SCORE4'!A:A)</f>
        <v>0</v>
      </c>
      <c r="N27" s="113"/>
      <c r="O27" s="112" t="e">
        <f>LOOKUP(N27,'[4]SCORE1'!M:M,'[4]SCORE1'!L:L)</f>
        <v>#REF!</v>
      </c>
      <c r="P27" s="111"/>
      <c r="Q27" s="102">
        <f>LOOKUP(P27,'[2]SCORE4'!I:I,'[2]SCORE4'!J:J)</f>
        <v>0</v>
      </c>
      <c r="R27" s="111">
        <v>4.3</v>
      </c>
      <c r="S27" s="127">
        <f>LOOKUP(R27,'[2]SCORE4'!F:F,'[2]SCORE4'!E:E)</f>
        <v>90</v>
      </c>
      <c r="T27" s="111"/>
      <c r="U27" s="102">
        <f>LOOKUP(T27,'[2]SCORE4'!G:G,'[2]SCORE4'!E:E)</f>
        <v>0</v>
      </c>
      <c r="V27" s="111">
        <v>14.45</v>
      </c>
      <c r="W27" s="127">
        <f>LOOKUP(V27,'[2]SCORE4'!H:H,'[2]SCORE4'!E:E)</f>
        <v>35</v>
      </c>
      <c r="X27" s="525">
        <v>215</v>
      </c>
    </row>
    <row r="28" spans="1:24" ht="21.75" customHeight="1">
      <c r="A28" s="119">
        <v>19</v>
      </c>
      <c r="B28" s="148" t="s">
        <v>587</v>
      </c>
      <c r="C28" s="147">
        <v>2005</v>
      </c>
      <c r="D28" s="147">
        <v>348463</v>
      </c>
      <c r="E28" s="571" t="s">
        <v>402</v>
      </c>
      <c r="F28" s="113"/>
      <c r="G28" s="127">
        <f>LOOKUP(F28,'[2]SCORE4'!B:B,'[2]SCORE4'!A:A)</f>
        <v>0</v>
      </c>
      <c r="H28" s="113"/>
      <c r="I28" s="112" t="e">
        <f>LOOKUP(H28,'[4]SCORE1'!E:E,'[4]SCORE1'!D:D)</f>
        <v>#REF!</v>
      </c>
      <c r="J28" s="113" t="s">
        <v>673</v>
      </c>
      <c r="K28" s="530">
        <v>110</v>
      </c>
      <c r="L28" s="113"/>
      <c r="M28" s="102">
        <f>LOOKUP(L28,'[2]SCORE4'!D:D,'[2]SCORE4'!A:A)</f>
        <v>0</v>
      </c>
      <c r="N28" s="113"/>
      <c r="O28" s="112" t="e">
        <f>LOOKUP(N28,'[4]SCORE1'!M:M,'[4]SCORE1'!L:L)</f>
        <v>#REF!</v>
      </c>
      <c r="P28" s="111"/>
      <c r="Q28" s="102">
        <f>LOOKUP(P28,'[2]SCORE4'!I:I,'[2]SCORE4'!J:J)</f>
        <v>0</v>
      </c>
      <c r="R28" s="111">
        <v>4.1</v>
      </c>
      <c r="S28" s="127">
        <f>LOOKUP(R28,'[2]SCORE4'!F:F,'[2]SCORE4'!E:E)</f>
        <v>80</v>
      </c>
      <c r="T28" s="111"/>
      <c r="U28" s="102">
        <f>LOOKUP(T28,'[2]SCORE4'!G:G,'[2]SCORE4'!E:E)</f>
        <v>0</v>
      </c>
      <c r="V28" s="111">
        <v>15.72</v>
      </c>
      <c r="W28" s="127">
        <f>LOOKUP(V28,'[2]SCORE4'!H:H,'[2]SCORE4'!E:E)</f>
        <v>35</v>
      </c>
      <c r="X28" s="525">
        <v>215</v>
      </c>
    </row>
    <row r="29" spans="1:24" ht="21.75" customHeight="1">
      <c r="A29" s="119">
        <v>22</v>
      </c>
      <c r="B29" s="148" t="s">
        <v>534</v>
      </c>
      <c r="C29" s="147">
        <v>2005</v>
      </c>
      <c r="D29" s="147">
        <v>356152</v>
      </c>
      <c r="E29" s="570" t="s">
        <v>533</v>
      </c>
      <c r="F29" s="113">
        <v>9.2</v>
      </c>
      <c r="G29" s="127">
        <f>LOOKUP(F29,'[2]SCORE4'!B:B,'[2]SCORE4'!A:A)</f>
        <v>85</v>
      </c>
      <c r="H29" s="113"/>
      <c r="I29" s="112" t="e">
        <f>LOOKUP(H29,'[4]SCORE1'!E:E,'[4]SCORE1'!D:D)</f>
        <v>#REF!</v>
      </c>
      <c r="J29" s="113"/>
      <c r="K29" s="127">
        <f>LOOKUP(J29,'[2]SCORE4'!C:C,'[2]SCORE4'!A:A)</f>
        <v>0</v>
      </c>
      <c r="L29" s="113"/>
      <c r="M29" s="102">
        <f>LOOKUP(L29,'[2]SCORE4'!D:D,'[2]SCORE4'!A:A)</f>
        <v>0</v>
      </c>
      <c r="N29" s="113"/>
      <c r="O29" s="112" t="e">
        <f>LOOKUP(N29,'[4]SCORE1'!M:M,'[4]SCORE1'!L:L)</f>
        <v>#REF!</v>
      </c>
      <c r="P29" s="111"/>
      <c r="Q29" s="102">
        <f>LOOKUP(P29,'[2]SCORE4'!I:I,'[2]SCORE4'!J:J)</f>
        <v>0</v>
      </c>
      <c r="R29" s="111">
        <v>3.63</v>
      </c>
      <c r="S29" s="127">
        <f>LOOKUP(R29,'[2]SCORE4'!F:F,'[2]SCORE4'!E:E)</f>
        <v>65</v>
      </c>
      <c r="T29" s="111"/>
      <c r="U29" s="102">
        <f>LOOKUP(T29,'[2]SCORE4'!G:G,'[2]SCORE4'!E:E)</f>
        <v>0</v>
      </c>
      <c r="V29" s="111">
        <v>25.14</v>
      </c>
      <c r="W29" s="127">
        <f>LOOKUP(V29,'[2]SCORE4'!H:H,'[2]SCORE4'!E:E)</f>
        <v>60</v>
      </c>
      <c r="X29" s="525">
        <v>210</v>
      </c>
    </row>
    <row r="30" spans="1:24" ht="21.75" customHeight="1">
      <c r="A30" s="119">
        <v>22</v>
      </c>
      <c r="B30" s="148" t="s">
        <v>549</v>
      </c>
      <c r="C30" s="147">
        <v>2004</v>
      </c>
      <c r="D30" s="147">
        <v>352551</v>
      </c>
      <c r="E30" s="570" t="s">
        <v>533</v>
      </c>
      <c r="F30" s="113">
        <v>9.3</v>
      </c>
      <c r="G30" s="127">
        <f>LOOKUP(F30,'[2]SCORE4'!B:B,'[2]SCORE4'!A:A)</f>
        <v>85</v>
      </c>
      <c r="H30" s="113"/>
      <c r="I30" s="112" t="e">
        <f>LOOKUP(H30,'[4]SCORE1'!E:E,'[4]SCORE1'!D:D)</f>
        <v>#REF!</v>
      </c>
      <c r="J30" s="113"/>
      <c r="K30" s="127">
        <f>LOOKUP(J30,'[2]SCORE4'!C:C,'[2]SCORE4'!A:A)</f>
        <v>0</v>
      </c>
      <c r="L30" s="113"/>
      <c r="M30" s="102">
        <f>LOOKUP(L30,'[2]SCORE4'!D:D,'[2]SCORE4'!A:A)</f>
        <v>0</v>
      </c>
      <c r="N30" s="113"/>
      <c r="O30" s="112" t="e">
        <f>LOOKUP(N30,'[4]SCORE1'!M:M,'[4]SCORE1'!L:L)</f>
        <v>#REF!</v>
      </c>
      <c r="P30" s="111"/>
      <c r="Q30" s="102">
        <f>LOOKUP(P30,'[2]SCORE4'!I:I,'[2]SCORE4'!J:J)</f>
        <v>0</v>
      </c>
      <c r="R30" s="111">
        <v>4.25</v>
      </c>
      <c r="S30" s="127">
        <f>LOOKUP(R30,'[2]SCORE4'!F:F,'[2]SCORE4'!E:E)</f>
        <v>85</v>
      </c>
      <c r="T30" s="111"/>
      <c r="U30" s="102">
        <f>LOOKUP(T30,'[2]SCORE4'!G:G,'[2]SCORE4'!E:E)</f>
        <v>0</v>
      </c>
      <c r="V30" s="111">
        <v>16.26</v>
      </c>
      <c r="W30" s="127">
        <f>LOOKUP(V30,'[2]SCORE4'!H:H,'[2]SCORE4'!E:E)</f>
        <v>40</v>
      </c>
      <c r="X30" s="525">
        <v>210</v>
      </c>
    </row>
    <row r="31" spans="1:24" ht="21.75" customHeight="1">
      <c r="A31" s="119">
        <v>22</v>
      </c>
      <c r="B31" s="148" t="s">
        <v>613</v>
      </c>
      <c r="C31" s="147">
        <v>2005</v>
      </c>
      <c r="D31" s="147">
        <v>366560</v>
      </c>
      <c r="E31" s="571" t="s">
        <v>603</v>
      </c>
      <c r="F31" s="113">
        <v>9.3</v>
      </c>
      <c r="G31" s="127">
        <f>LOOKUP(F31,'[2]SCORE4'!B:B,'[2]SCORE4'!A:A)</f>
        <v>85</v>
      </c>
      <c r="H31" s="113"/>
      <c r="I31" s="112" t="e">
        <f>LOOKUP(H31,'[4]SCORE1'!E:E,'[4]SCORE1'!D:D)</f>
        <v>#REF!</v>
      </c>
      <c r="J31" s="113"/>
      <c r="K31" s="127">
        <f>LOOKUP(J31,'[2]SCORE4'!C:C,'[2]SCORE4'!A:A)</f>
        <v>0</v>
      </c>
      <c r="L31" s="113"/>
      <c r="M31" s="102">
        <f>LOOKUP(L31,'[2]SCORE4'!D:D,'[2]SCORE4'!A:A)</f>
        <v>0</v>
      </c>
      <c r="N31" s="113"/>
      <c r="O31" s="112" t="e">
        <f>LOOKUP(N31,'[4]SCORE1'!M:M,'[4]SCORE1'!L:L)</f>
        <v>#REF!</v>
      </c>
      <c r="P31" s="111"/>
      <c r="Q31" s="102">
        <f>LOOKUP(P31,'[2]SCORE4'!I:I,'[2]SCORE4'!J:J)</f>
        <v>0</v>
      </c>
      <c r="R31" s="111">
        <v>4.02</v>
      </c>
      <c r="S31" s="127">
        <f>LOOKUP(R31,'[2]SCORE4'!F:F,'[2]SCORE4'!E:E)</f>
        <v>80</v>
      </c>
      <c r="T31" s="111"/>
      <c r="U31" s="102">
        <f>LOOKUP(T31,'[2]SCORE4'!G:G,'[2]SCORE4'!E:E)</f>
        <v>0</v>
      </c>
      <c r="V31" s="111">
        <v>19.62</v>
      </c>
      <c r="W31" s="127">
        <f>LOOKUP(V31,'[2]SCORE4'!H:H,'[2]SCORE4'!E:E)</f>
        <v>45</v>
      </c>
      <c r="X31" s="525">
        <v>210</v>
      </c>
    </row>
    <row r="32" spans="1:24" ht="21.75" customHeight="1">
      <c r="A32" s="119">
        <v>25</v>
      </c>
      <c r="B32" s="540" t="s">
        <v>467</v>
      </c>
      <c r="C32" s="147">
        <v>2005</v>
      </c>
      <c r="D32" s="147">
        <v>362808</v>
      </c>
      <c r="E32" s="570" t="s">
        <v>396</v>
      </c>
      <c r="F32" s="113">
        <v>9.1</v>
      </c>
      <c r="G32" s="127">
        <f>LOOKUP(F32,'[2]SCORE4'!B:B,'[2]SCORE4'!A:A)</f>
        <v>90</v>
      </c>
      <c r="H32" s="113"/>
      <c r="I32" s="112" t="e">
        <f>LOOKUP(H32,'[4]SCORE1'!E:E,'[4]SCORE1'!D:D)</f>
        <v>#REF!</v>
      </c>
      <c r="J32" s="113"/>
      <c r="K32" s="127">
        <f>LOOKUP(J32,'[2]SCORE4'!C:C,'[2]SCORE4'!A:A)</f>
        <v>0</v>
      </c>
      <c r="L32" s="113"/>
      <c r="M32" s="102">
        <f>LOOKUP(L32,'[2]SCORE4'!D:D,'[2]SCORE4'!A:A)</f>
        <v>0</v>
      </c>
      <c r="N32" s="113"/>
      <c r="O32" s="112" t="e">
        <f>LOOKUP(N32,'[4]SCORE1'!M:M,'[4]SCORE1'!L:L)</f>
        <v>#REF!</v>
      </c>
      <c r="P32" s="111"/>
      <c r="Q32" s="102">
        <f>LOOKUP(P32,'[2]SCORE4'!I:I,'[2]SCORE4'!J:J)</f>
        <v>0</v>
      </c>
      <c r="R32" s="111">
        <v>3.55</v>
      </c>
      <c r="S32" s="127">
        <f>LOOKUP(R32,'[2]SCORE4'!F:F,'[2]SCORE4'!E:E)</f>
        <v>65</v>
      </c>
      <c r="T32" s="111"/>
      <c r="U32" s="102">
        <f>LOOKUP(T32,'[2]SCORE4'!G:G,'[2]SCORE4'!E:E)</f>
        <v>0</v>
      </c>
      <c r="V32" s="111">
        <v>21.27</v>
      </c>
      <c r="W32" s="127">
        <f>LOOKUP(V32,'[2]SCORE4'!H:H,'[2]SCORE4'!E:E)</f>
        <v>50</v>
      </c>
      <c r="X32" s="525">
        <v>205</v>
      </c>
    </row>
    <row r="33" spans="1:24" ht="21.75" customHeight="1">
      <c r="A33" s="119">
        <v>25</v>
      </c>
      <c r="B33" s="148" t="s">
        <v>559</v>
      </c>
      <c r="C33" s="147">
        <v>2005</v>
      </c>
      <c r="D33" s="147">
        <v>361345</v>
      </c>
      <c r="E33" s="571" t="s">
        <v>568</v>
      </c>
      <c r="F33" s="113">
        <v>9.4</v>
      </c>
      <c r="G33" s="127">
        <f>LOOKUP(F33,'[2]SCORE4'!B:B,'[2]SCORE4'!A:A)</f>
        <v>80</v>
      </c>
      <c r="H33" s="113"/>
      <c r="I33" s="112" t="e">
        <f>LOOKUP(H33,'[4]SCORE1'!E:E,'[4]SCORE1'!D:D)</f>
        <v>#REF!</v>
      </c>
      <c r="J33" s="113"/>
      <c r="K33" s="127">
        <f>LOOKUP(J33,'[2]SCORE4'!C:C,'[2]SCORE4'!A:A)</f>
        <v>0</v>
      </c>
      <c r="L33" s="113"/>
      <c r="M33" s="102">
        <f>LOOKUP(L33,'[2]SCORE4'!D:D,'[2]SCORE4'!A:A)</f>
        <v>0</v>
      </c>
      <c r="N33" s="113"/>
      <c r="O33" s="112" t="e">
        <f>LOOKUP(N33,'[4]SCORE1'!M:M,'[4]SCORE1'!L:L)</f>
        <v>#REF!</v>
      </c>
      <c r="P33" s="111"/>
      <c r="Q33" s="102">
        <f>LOOKUP(P33,'[2]SCORE4'!I:I,'[2]SCORE4'!J:J)</f>
        <v>0</v>
      </c>
      <c r="R33" s="111">
        <v>3.5</v>
      </c>
      <c r="S33" s="127">
        <f>LOOKUP(R33,'[2]SCORE4'!F:F,'[2]SCORE4'!E:E)</f>
        <v>60</v>
      </c>
      <c r="T33" s="111"/>
      <c r="U33" s="102">
        <f>LOOKUP(T33,'[2]SCORE4'!G:G,'[2]SCORE4'!E:E)</f>
        <v>0</v>
      </c>
      <c r="V33" s="111">
        <v>26.45</v>
      </c>
      <c r="W33" s="127">
        <f>LOOKUP(V33,'[2]SCORE4'!H:H,'[2]SCORE4'!E:E)</f>
        <v>65</v>
      </c>
      <c r="X33" s="525">
        <v>205</v>
      </c>
    </row>
    <row r="34" spans="1:24" ht="21.75" customHeight="1">
      <c r="A34" s="119">
        <v>27</v>
      </c>
      <c r="B34" s="148" t="s">
        <v>484</v>
      </c>
      <c r="C34" s="147">
        <v>2004</v>
      </c>
      <c r="D34" s="147">
        <v>342449</v>
      </c>
      <c r="E34" s="570" t="s">
        <v>489</v>
      </c>
      <c r="F34" s="113">
        <v>9.4</v>
      </c>
      <c r="G34" s="127">
        <f>LOOKUP(F34,'[2]SCORE4'!B:B,'[2]SCORE4'!A:A)</f>
        <v>80</v>
      </c>
      <c r="H34" s="113"/>
      <c r="I34" s="112" t="e">
        <f>LOOKUP(H34,'[4]SCORE1'!E:E,'[4]SCORE1'!D:D)</f>
        <v>#REF!</v>
      </c>
      <c r="J34" s="113"/>
      <c r="K34" s="127">
        <f>LOOKUP(J34,'[2]SCORE4'!C:C,'[2]SCORE4'!A:A)</f>
        <v>0</v>
      </c>
      <c r="L34" s="113"/>
      <c r="M34" s="102">
        <f>LOOKUP(L34,'[2]SCORE4'!D:D,'[2]SCORE4'!A:A)</f>
        <v>0</v>
      </c>
      <c r="N34" s="113"/>
      <c r="O34" s="112" t="e">
        <f>LOOKUP(N34,'[4]SCORE1'!M:M,'[4]SCORE1'!L:L)</f>
        <v>#REF!</v>
      </c>
      <c r="P34" s="111"/>
      <c r="Q34" s="102">
        <f>LOOKUP(P34,'[2]SCORE4'!I:I,'[2]SCORE4'!J:J)</f>
        <v>0</v>
      </c>
      <c r="R34" s="111">
        <v>3.7</v>
      </c>
      <c r="S34" s="127">
        <f>LOOKUP(R34,'[2]SCORE4'!F:F,'[2]SCORE4'!E:E)</f>
        <v>70</v>
      </c>
      <c r="T34" s="111"/>
      <c r="U34" s="102">
        <f>LOOKUP(T34,'[2]SCORE4'!G:G,'[2]SCORE4'!E:E)</f>
        <v>0</v>
      </c>
      <c r="V34" s="111">
        <v>21.37</v>
      </c>
      <c r="W34" s="127">
        <f>LOOKUP(V34,'[2]SCORE4'!H:H,'[2]SCORE4'!E:E)</f>
        <v>50</v>
      </c>
      <c r="X34" s="525">
        <v>200</v>
      </c>
    </row>
    <row r="35" spans="1:24" ht="21.75" customHeight="1">
      <c r="A35" s="119">
        <v>27</v>
      </c>
      <c r="B35" s="540" t="s">
        <v>461</v>
      </c>
      <c r="C35" s="147">
        <v>2005</v>
      </c>
      <c r="D35" s="147">
        <v>348522</v>
      </c>
      <c r="E35" s="570" t="s">
        <v>396</v>
      </c>
      <c r="F35" s="113">
        <v>9.2</v>
      </c>
      <c r="G35" s="127">
        <f>LOOKUP(F35,'[2]SCORE4'!B:B,'[2]SCORE4'!A:A)</f>
        <v>85</v>
      </c>
      <c r="H35" s="113"/>
      <c r="I35" s="112" t="e">
        <f>LOOKUP(H35,'[4]SCORE1'!E:E,'[4]SCORE1'!D:D)</f>
        <v>#REF!</v>
      </c>
      <c r="J35" s="113"/>
      <c r="K35" s="127">
        <f>LOOKUP(J35,'[2]SCORE4'!C:C,'[2]SCORE4'!A:A)</f>
        <v>0</v>
      </c>
      <c r="L35" s="113"/>
      <c r="M35" s="102">
        <f>LOOKUP(L35,'[2]SCORE4'!D:D,'[2]SCORE4'!A:A)</f>
        <v>0</v>
      </c>
      <c r="N35" s="113"/>
      <c r="O35" s="112" t="e">
        <f>LOOKUP(N35,'[4]SCORE1'!M:M,'[4]SCORE1'!L:L)</f>
        <v>#REF!</v>
      </c>
      <c r="P35" s="111"/>
      <c r="Q35" s="102">
        <f>LOOKUP(P35,'[2]SCORE4'!I:I,'[2]SCORE4'!J:J)</f>
        <v>0</v>
      </c>
      <c r="R35" s="111">
        <v>3.65</v>
      </c>
      <c r="S35" s="127">
        <f>LOOKUP(R35,'[2]SCORE4'!F:F,'[2]SCORE4'!E:E)</f>
        <v>65</v>
      </c>
      <c r="T35" s="111"/>
      <c r="U35" s="102">
        <f>LOOKUP(T35,'[2]SCORE4'!G:G,'[2]SCORE4'!E:E)</f>
        <v>0</v>
      </c>
      <c r="V35" s="111">
        <v>20.34</v>
      </c>
      <c r="W35" s="127">
        <f>LOOKUP(V35,'[2]SCORE4'!H:H,'[2]SCORE4'!E:E)</f>
        <v>50</v>
      </c>
      <c r="X35" s="525">
        <v>200</v>
      </c>
    </row>
    <row r="36" spans="1:24" ht="21.75" customHeight="1">
      <c r="A36" s="119">
        <v>27</v>
      </c>
      <c r="B36" s="148" t="s">
        <v>611</v>
      </c>
      <c r="C36" s="147">
        <v>2004</v>
      </c>
      <c r="D36" s="147">
        <v>361242</v>
      </c>
      <c r="E36" s="571" t="s">
        <v>603</v>
      </c>
      <c r="F36" s="113">
        <v>10</v>
      </c>
      <c r="G36" s="127">
        <f>LOOKUP(F36,'[1]SCORE4'!B:B,'[1]SCORE4'!A:A)</f>
        <v>65</v>
      </c>
      <c r="H36" s="113"/>
      <c r="I36" s="112" t="e">
        <f>LOOKUP(H36,'[4]SCORE1'!E:E,'[4]SCORE1'!D:D)</f>
        <v>#REF!</v>
      </c>
      <c r="J36" s="113"/>
      <c r="K36" s="127">
        <f>LOOKUP(J36,'[1]SCORE4'!C:C,'[1]SCORE4'!A:A)</f>
        <v>0</v>
      </c>
      <c r="L36" s="113"/>
      <c r="M36" s="102">
        <f>LOOKUP(L36,'[1]SCORE4'!D:D,'[1]SCORE4'!A:A)</f>
        <v>0</v>
      </c>
      <c r="N36" s="113"/>
      <c r="O36" s="112" t="e">
        <f>LOOKUP(N36,'[4]SCORE1'!M:M,'[4]SCORE1'!L:L)</f>
        <v>#REF!</v>
      </c>
      <c r="P36" s="111"/>
      <c r="Q36" s="102">
        <f>LOOKUP(P36,'[1]SCORE4'!I:I,'[1]SCORE4'!J:J)</f>
        <v>0</v>
      </c>
      <c r="R36" s="111">
        <v>3.76</v>
      </c>
      <c r="S36" s="127">
        <f>LOOKUP(R36,'[2]SCORE4'!F:F,'[2]SCORE4'!E:E)</f>
        <v>70</v>
      </c>
      <c r="T36" s="111"/>
      <c r="U36" s="102">
        <f>LOOKUP(T36,'[2]SCORE4'!G:G,'[2]SCORE4'!E:E)</f>
        <v>0</v>
      </c>
      <c r="V36" s="111">
        <v>27.02</v>
      </c>
      <c r="W36" s="127">
        <f>LOOKUP(V36,'[2]SCORE4'!H:H,'[2]SCORE4'!E:E)</f>
        <v>65</v>
      </c>
      <c r="X36" s="525">
        <v>200</v>
      </c>
    </row>
    <row r="37" spans="1:24" ht="21.75" customHeight="1">
      <c r="A37" s="119">
        <v>27</v>
      </c>
      <c r="B37" s="148" t="s">
        <v>606</v>
      </c>
      <c r="C37" s="147">
        <v>2004</v>
      </c>
      <c r="D37" s="147">
        <v>357903</v>
      </c>
      <c r="E37" s="571" t="s">
        <v>603</v>
      </c>
      <c r="F37" s="113"/>
      <c r="G37" s="127">
        <f>LOOKUP(F37,'[2]SCORE4'!B:B,'[2]SCORE4'!A:A)</f>
        <v>0</v>
      </c>
      <c r="H37" s="113"/>
      <c r="I37" s="112" t="e">
        <f>LOOKUP(H37,'[4]SCORE1'!E:E,'[4]SCORE1'!D:D)</f>
        <v>#REF!</v>
      </c>
      <c r="J37" s="113" t="s">
        <v>822</v>
      </c>
      <c r="K37" s="127">
        <f>LOOKUP(J37,'[2]SCORE4'!C:C,'[2]SCORE4'!A:A)</f>
        <v>100</v>
      </c>
      <c r="L37" s="113"/>
      <c r="M37" s="102">
        <f>LOOKUP(L37,'[2]SCORE4'!D:D,'[2]SCORE4'!A:A)</f>
        <v>0</v>
      </c>
      <c r="N37" s="113"/>
      <c r="O37" s="112" t="e">
        <f>LOOKUP(N37,'[4]SCORE1'!M:M,'[4]SCORE1'!L:L)</f>
        <v>#REF!</v>
      </c>
      <c r="P37" s="111"/>
      <c r="Q37" s="102">
        <f>LOOKUP(P37,'[2]SCORE4'!I:I,'[2]SCORE4'!J:J)</f>
        <v>0</v>
      </c>
      <c r="R37" s="111">
        <v>3.65</v>
      </c>
      <c r="S37" s="127">
        <f>LOOKUP(R37,'[2]SCORE4'!F:F,'[2]SCORE4'!E:E)</f>
        <v>65</v>
      </c>
      <c r="T37" s="111"/>
      <c r="U37" s="102">
        <f>LOOKUP(T37,'[2]SCORE4'!G:G,'[2]SCORE4'!E:E)</f>
        <v>0</v>
      </c>
      <c r="V37" s="111">
        <v>14.55</v>
      </c>
      <c r="W37" s="127">
        <f>LOOKUP(V37,'[2]SCORE4'!H:H,'[2]SCORE4'!E:E)</f>
        <v>35</v>
      </c>
      <c r="X37" s="525">
        <v>200</v>
      </c>
    </row>
    <row r="38" spans="1:24" ht="21.75" customHeight="1">
      <c r="A38" s="119">
        <v>31</v>
      </c>
      <c r="B38" s="148" t="s">
        <v>541</v>
      </c>
      <c r="C38" s="147">
        <v>2004</v>
      </c>
      <c r="D38" s="147">
        <v>344639</v>
      </c>
      <c r="E38" s="570" t="s">
        <v>533</v>
      </c>
      <c r="F38" s="113">
        <v>8.9</v>
      </c>
      <c r="G38" s="127">
        <f>LOOKUP(F38,'[2]SCORE4'!B:B,'[2]SCORE4'!A:A)</f>
        <v>95</v>
      </c>
      <c r="H38" s="113"/>
      <c r="I38" s="112" t="e">
        <f>LOOKUP(H38,'[4]SCORE1'!E:E,'[4]SCORE1'!D:D)</f>
        <v>#REF!</v>
      </c>
      <c r="J38" s="113"/>
      <c r="K38" s="127">
        <f>LOOKUP(J38,'[2]SCORE4'!C:C,'[2]SCORE4'!A:A)</f>
        <v>0</v>
      </c>
      <c r="L38" s="113"/>
      <c r="M38" s="102">
        <f>LOOKUP(L38,'[2]SCORE4'!D:D,'[2]SCORE4'!A:A)</f>
        <v>0</v>
      </c>
      <c r="N38" s="113"/>
      <c r="O38" s="112" t="e">
        <f>LOOKUP(N38,'[4]SCORE1'!M:M,'[4]SCORE1'!L:L)</f>
        <v>#REF!</v>
      </c>
      <c r="P38" s="111"/>
      <c r="Q38" s="102">
        <f>LOOKUP(P38,'[2]SCORE4'!I:I,'[2]SCORE4'!J:J)</f>
        <v>0</v>
      </c>
      <c r="R38" s="111">
        <v>3.55</v>
      </c>
      <c r="S38" s="127">
        <f>LOOKUP(R38,'[2]SCORE4'!F:F,'[2]SCORE4'!E:E)</f>
        <v>65</v>
      </c>
      <c r="T38" s="111"/>
      <c r="U38" s="102">
        <f>LOOKUP(T38,'[2]SCORE4'!G:G,'[2]SCORE4'!E:E)</f>
        <v>0</v>
      </c>
      <c r="V38" s="111">
        <v>14.16</v>
      </c>
      <c r="W38" s="127">
        <f>LOOKUP(V38,'[2]SCORE4'!H:H,'[2]SCORE4'!E:E)</f>
        <v>35</v>
      </c>
      <c r="X38" s="525">
        <v>195</v>
      </c>
    </row>
    <row r="39" spans="1:24" ht="21.75" customHeight="1">
      <c r="A39" s="119">
        <v>31</v>
      </c>
      <c r="B39" s="572" t="s">
        <v>487</v>
      </c>
      <c r="C39" s="147">
        <v>2005</v>
      </c>
      <c r="D39" s="147">
        <v>362837</v>
      </c>
      <c r="E39" s="570" t="s">
        <v>489</v>
      </c>
      <c r="F39" s="113">
        <v>9.5</v>
      </c>
      <c r="G39" s="127">
        <f>LOOKUP(F39,'[2]SCORE4'!B:B,'[2]SCORE4'!A:A)</f>
        <v>80</v>
      </c>
      <c r="H39" s="113"/>
      <c r="I39" s="112" t="e">
        <f>LOOKUP(H39,'[4]SCORE1'!E:E,'[4]SCORE1'!D:D)</f>
        <v>#REF!</v>
      </c>
      <c r="J39" s="113"/>
      <c r="K39" s="127">
        <f>LOOKUP(J39,'[2]SCORE4'!C:C,'[2]SCORE4'!A:A)</f>
        <v>0</v>
      </c>
      <c r="L39" s="113"/>
      <c r="M39" s="102">
        <f>LOOKUP(L39,'[2]SCORE4'!D:D,'[2]SCORE4'!A:A)</f>
        <v>0</v>
      </c>
      <c r="N39" s="113"/>
      <c r="O39" s="112" t="e">
        <f>LOOKUP(N39,'[4]SCORE1'!M:M,'[4]SCORE1'!L:L)</f>
        <v>#REF!</v>
      </c>
      <c r="P39" s="111"/>
      <c r="Q39" s="102">
        <f>LOOKUP(P39,'[2]SCORE4'!I:I,'[2]SCORE4'!J:J)</f>
        <v>0</v>
      </c>
      <c r="R39" s="111">
        <v>3.74</v>
      </c>
      <c r="S39" s="127">
        <f>LOOKUP(R39,'[2]SCORE4'!F:F,'[2]SCORE4'!E:E)</f>
        <v>70</v>
      </c>
      <c r="T39" s="111"/>
      <c r="U39" s="102">
        <f>LOOKUP(T39,'[2]SCORE4'!G:G,'[2]SCORE4'!E:E)</f>
        <v>0</v>
      </c>
      <c r="V39" s="111">
        <v>19.52</v>
      </c>
      <c r="W39" s="127">
        <f>LOOKUP(V39,'[2]SCORE4'!H:H,'[2]SCORE4'!E:E)</f>
        <v>45</v>
      </c>
      <c r="X39" s="525">
        <v>195</v>
      </c>
    </row>
    <row r="40" spans="1:24" ht="21.75" customHeight="1">
      <c r="A40" s="119">
        <v>31</v>
      </c>
      <c r="B40" s="148" t="s">
        <v>562</v>
      </c>
      <c r="C40" s="147">
        <v>2005</v>
      </c>
      <c r="D40" s="147">
        <v>367718</v>
      </c>
      <c r="E40" s="571" t="s">
        <v>568</v>
      </c>
      <c r="F40" s="113">
        <v>9.9</v>
      </c>
      <c r="G40" s="127">
        <f>LOOKUP(F40,'[2]SCORE4'!B:B,'[2]SCORE4'!A:A)</f>
        <v>70</v>
      </c>
      <c r="H40" s="113"/>
      <c r="I40" s="112" t="e">
        <f>LOOKUP(H40,'[4]SCORE1'!E:E,'[4]SCORE1'!D:D)</f>
        <v>#REF!</v>
      </c>
      <c r="J40" s="113"/>
      <c r="K40" s="127">
        <f>LOOKUP(J40,'[2]SCORE4'!C:C,'[2]SCORE4'!A:A)</f>
        <v>0</v>
      </c>
      <c r="L40" s="113"/>
      <c r="M40" s="102">
        <f>LOOKUP(L40,'[2]SCORE4'!D:D,'[2]SCORE4'!A:A)</f>
        <v>0</v>
      </c>
      <c r="N40" s="113"/>
      <c r="O40" s="112" t="e">
        <f>LOOKUP(N40,'[4]SCORE1'!M:M,'[4]SCORE1'!L:L)</f>
        <v>#REF!</v>
      </c>
      <c r="P40" s="111"/>
      <c r="Q40" s="102">
        <f>LOOKUP(P40,'[2]SCORE4'!I:I,'[2]SCORE4'!J:J)</f>
        <v>0</v>
      </c>
      <c r="R40" s="111">
        <v>3.55</v>
      </c>
      <c r="S40" s="127">
        <f>LOOKUP(R40,'[2]SCORE4'!F:F,'[2]SCORE4'!E:E)</f>
        <v>65</v>
      </c>
      <c r="T40" s="111"/>
      <c r="U40" s="102">
        <f>LOOKUP(T40,'[2]SCORE4'!G:G,'[2]SCORE4'!E:E)</f>
        <v>0</v>
      </c>
      <c r="V40" s="111">
        <v>24.88</v>
      </c>
      <c r="W40" s="127">
        <f>LOOKUP(V40,'[2]SCORE4'!H:H,'[2]SCORE4'!E:E)</f>
        <v>60</v>
      </c>
      <c r="X40" s="526">
        <v>195</v>
      </c>
    </row>
    <row r="41" spans="1:24" ht="21.75" customHeight="1">
      <c r="A41" s="119">
        <v>31</v>
      </c>
      <c r="B41" s="148" t="s">
        <v>588</v>
      </c>
      <c r="C41" s="147">
        <v>2005</v>
      </c>
      <c r="D41" s="147">
        <v>356317</v>
      </c>
      <c r="E41" s="571" t="s">
        <v>402</v>
      </c>
      <c r="F41" s="113">
        <v>9.5</v>
      </c>
      <c r="G41" s="127">
        <f>LOOKUP(F41,'[2]SCORE4'!B:B,'[2]SCORE4'!A:A)</f>
        <v>80</v>
      </c>
      <c r="H41" s="113"/>
      <c r="I41" s="112" t="e">
        <f>LOOKUP(H41,'[4]SCORE1'!E:E,'[4]SCORE1'!D:D)</f>
        <v>#REF!</v>
      </c>
      <c r="J41" s="113"/>
      <c r="K41" s="127">
        <f>LOOKUP(J41,'[2]SCORE4'!C:C,'[2]SCORE4'!A:A)</f>
        <v>0</v>
      </c>
      <c r="L41" s="113"/>
      <c r="M41" s="102">
        <f>LOOKUP(L41,'[2]SCORE4'!D:D,'[2]SCORE4'!A:A)</f>
        <v>0</v>
      </c>
      <c r="N41" s="113"/>
      <c r="O41" s="112" t="e">
        <f>LOOKUP(N41,'[4]SCORE1'!M:M,'[4]SCORE1'!L:L)</f>
        <v>#REF!</v>
      </c>
      <c r="P41" s="111"/>
      <c r="Q41" s="102">
        <f>LOOKUP(P41,'[2]SCORE4'!I:I,'[2]SCORE4'!J:J)</f>
        <v>0</v>
      </c>
      <c r="R41" s="111">
        <v>3.85</v>
      </c>
      <c r="S41" s="127">
        <f>LOOKUP(R41,'[2]SCORE4'!F:F,'[2]SCORE4'!E:E)</f>
        <v>75</v>
      </c>
      <c r="T41" s="111"/>
      <c r="U41" s="102">
        <f>LOOKUP(T41,'[2]SCORE4'!G:G,'[2]SCORE4'!E:E)</f>
        <v>0</v>
      </c>
      <c r="V41" s="111">
        <v>17.06</v>
      </c>
      <c r="W41" s="127">
        <f>LOOKUP(V41,'[2]SCORE4'!H:H,'[2]SCORE4'!E:E)</f>
        <v>40</v>
      </c>
      <c r="X41" s="525">
        <v>195</v>
      </c>
    </row>
    <row r="42" spans="1:24" ht="21.75" customHeight="1">
      <c r="A42" s="119">
        <v>35</v>
      </c>
      <c r="B42" s="148" t="s">
        <v>548</v>
      </c>
      <c r="C42" s="147">
        <v>2004</v>
      </c>
      <c r="D42" s="147">
        <v>345272</v>
      </c>
      <c r="E42" s="570" t="s">
        <v>533</v>
      </c>
      <c r="F42" s="113">
        <v>9.1</v>
      </c>
      <c r="G42" s="127">
        <f>LOOKUP(F42,'[2]SCORE4'!B:B,'[2]SCORE4'!A:A)</f>
        <v>90</v>
      </c>
      <c r="H42" s="113"/>
      <c r="I42" s="112" t="e">
        <f>LOOKUP(H42,'[4]SCORE1'!E:E,'[4]SCORE1'!D:D)</f>
        <v>#REF!</v>
      </c>
      <c r="J42" s="113"/>
      <c r="K42" s="127">
        <f>LOOKUP(J42,'[2]SCORE4'!C:C,'[2]SCORE4'!A:A)</f>
        <v>0</v>
      </c>
      <c r="L42" s="113"/>
      <c r="M42" s="102">
        <f>LOOKUP(L42,'[2]SCORE4'!D:D,'[2]SCORE4'!A:A)</f>
        <v>0</v>
      </c>
      <c r="N42" s="113"/>
      <c r="O42" s="112" t="e">
        <f>LOOKUP(N42,'[4]SCORE1'!M:M,'[4]SCORE1'!L:L)</f>
        <v>#REF!</v>
      </c>
      <c r="P42" s="111"/>
      <c r="Q42" s="102">
        <f>LOOKUP(P42,'[2]SCORE4'!I:I,'[2]SCORE4'!J:J)</f>
        <v>0</v>
      </c>
      <c r="R42" s="111">
        <v>3.72</v>
      </c>
      <c r="S42" s="127">
        <f>LOOKUP(R42,'[2]SCORE4'!F:F,'[2]SCORE4'!E:E)</f>
        <v>70</v>
      </c>
      <c r="T42" s="111"/>
      <c r="U42" s="102">
        <f>LOOKUP(T42,'[2]SCORE4'!G:G,'[2]SCORE4'!E:E)</f>
        <v>0</v>
      </c>
      <c r="V42" s="111">
        <v>13.08</v>
      </c>
      <c r="W42" s="127">
        <f>LOOKUP(V42,'[2]SCORE4'!H:H,'[2]SCORE4'!E:E)</f>
        <v>30</v>
      </c>
      <c r="X42" s="525">
        <v>190</v>
      </c>
    </row>
    <row r="43" spans="1:24" ht="21.75" customHeight="1">
      <c r="A43" s="119">
        <v>35</v>
      </c>
      <c r="B43" s="572" t="s">
        <v>486</v>
      </c>
      <c r="C43" s="147">
        <v>2005</v>
      </c>
      <c r="D43" s="147">
        <v>357183</v>
      </c>
      <c r="E43" s="570" t="s">
        <v>489</v>
      </c>
      <c r="F43" s="113">
        <v>9.5</v>
      </c>
      <c r="G43" s="127">
        <f>LOOKUP(F43,'[2]SCORE4'!B:B,'[2]SCORE4'!A:A)</f>
        <v>80</v>
      </c>
      <c r="H43" s="113"/>
      <c r="I43" s="112" t="e">
        <f>LOOKUP(H43,'[4]SCORE1'!E:E,'[4]SCORE1'!D:D)</f>
        <v>#REF!</v>
      </c>
      <c r="J43" s="113"/>
      <c r="K43" s="127">
        <f>LOOKUP(J43,'[2]SCORE4'!C:C,'[2]SCORE4'!A:A)</f>
        <v>0</v>
      </c>
      <c r="L43" s="113">
        <v>0</v>
      </c>
      <c r="M43" s="102">
        <f>LOOKUP(L43,'[2]SCORE4'!D:D,'[2]SCORE4'!A:A)</f>
        <v>0</v>
      </c>
      <c r="N43" s="113"/>
      <c r="O43" s="112" t="e">
        <f>LOOKUP(N43,'[4]SCORE1'!M:M,'[4]SCORE1'!L:L)</f>
        <v>#REF!</v>
      </c>
      <c r="P43" s="111"/>
      <c r="Q43" s="102">
        <f>LOOKUP(P43,'[2]SCORE4'!I:I,'[2]SCORE4'!J:J)</f>
        <v>0</v>
      </c>
      <c r="R43" s="111">
        <v>3.54</v>
      </c>
      <c r="S43" s="127">
        <f>LOOKUP(R43,'[2]SCORE4'!F:F,'[2]SCORE4'!E:E)</f>
        <v>65</v>
      </c>
      <c r="T43" s="111"/>
      <c r="U43" s="102">
        <f>LOOKUP(T43,'[2]SCORE4'!G:G,'[2]SCORE4'!E:E)</f>
        <v>0</v>
      </c>
      <c r="V43" s="111">
        <v>19.6</v>
      </c>
      <c r="W43" s="127">
        <f>LOOKUP(V43,'[2]SCORE4'!H:H,'[2]SCORE4'!E:E)</f>
        <v>45</v>
      </c>
      <c r="X43" s="525">
        <v>190</v>
      </c>
    </row>
    <row r="44" spans="1:24" ht="21.75" customHeight="1">
      <c r="A44" s="119">
        <v>35</v>
      </c>
      <c r="B44" s="148" t="s">
        <v>607</v>
      </c>
      <c r="C44" s="147">
        <v>2005</v>
      </c>
      <c r="D44" s="147">
        <v>365734</v>
      </c>
      <c r="E44" s="571" t="s">
        <v>603</v>
      </c>
      <c r="F44" s="113">
        <v>9.9</v>
      </c>
      <c r="G44" s="127">
        <f>LOOKUP(F44,'[2]SCORE4'!B:B,'[2]SCORE4'!A:A)</f>
        <v>70</v>
      </c>
      <c r="H44" s="113"/>
      <c r="I44" s="112" t="e">
        <f>LOOKUP(H44,'[4]SCORE1'!E:E,'[4]SCORE1'!D:D)</f>
        <v>#REF!</v>
      </c>
      <c r="J44" s="113"/>
      <c r="K44" s="127">
        <f>LOOKUP(J44,'[2]SCORE4'!C:C,'[2]SCORE4'!A:A)</f>
        <v>0</v>
      </c>
      <c r="L44" s="113"/>
      <c r="M44" s="102">
        <f>LOOKUP(L44,'[2]SCORE4'!D:D,'[2]SCORE4'!A:A)</f>
        <v>0</v>
      </c>
      <c r="N44" s="113"/>
      <c r="O44" s="112" t="e">
        <f>LOOKUP(N44,'[4]SCORE1'!M:M,'[4]SCORE1'!L:L)</f>
        <v>#REF!</v>
      </c>
      <c r="P44" s="111"/>
      <c r="Q44" s="102">
        <f>LOOKUP(P44,'[2]SCORE4'!I:I,'[2]SCORE4'!J:J)</f>
        <v>0</v>
      </c>
      <c r="R44" s="111">
        <v>3.73</v>
      </c>
      <c r="S44" s="127">
        <f>LOOKUP(R44,'[2]SCORE4'!F:F,'[2]SCORE4'!E:E)</f>
        <v>70</v>
      </c>
      <c r="T44" s="111"/>
      <c r="U44" s="102">
        <f>LOOKUP(T44,'[2]SCORE4'!G:G,'[2]SCORE4'!E:E)</f>
        <v>0</v>
      </c>
      <c r="V44" s="111">
        <v>21.24</v>
      </c>
      <c r="W44" s="127">
        <f>LOOKUP(V44,'[2]SCORE4'!H:H,'[2]SCORE4'!E:E)</f>
        <v>50</v>
      </c>
      <c r="X44" s="525">
        <v>190</v>
      </c>
    </row>
    <row r="45" spans="1:24" ht="21.75" customHeight="1">
      <c r="A45" s="119">
        <v>35</v>
      </c>
      <c r="B45" s="148" t="s">
        <v>551</v>
      </c>
      <c r="C45" s="147">
        <v>2005</v>
      </c>
      <c r="D45" s="147">
        <v>347955</v>
      </c>
      <c r="E45" s="571" t="s">
        <v>568</v>
      </c>
      <c r="F45" s="113">
        <v>9.2</v>
      </c>
      <c r="G45" s="127">
        <f>LOOKUP(F45,'[1]SCORE4'!B:B,'[1]SCORE4'!A:A)</f>
        <v>85</v>
      </c>
      <c r="H45" s="113"/>
      <c r="I45" s="112" t="e">
        <f>LOOKUP(H45,'[4]SCORE1'!E:E,'[4]SCORE1'!D:D)</f>
        <v>#REF!</v>
      </c>
      <c r="J45" s="113"/>
      <c r="K45" s="127">
        <f>LOOKUP(J45,'[1]SCORE4'!C:C,'[1]SCORE4'!A:A)</f>
        <v>0</v>
      </c>
      <c r="L45" s="113"/>
      <c r="M45" s="102">
        <f>LOOKUP(L45,'[1]SCORE4'!D:D,'[1]SCORE4'!A:A)</f>
        <v>0</v>
      </c>
      <c r="N45" s="113"/>
      <c r="O45" s="112" t="e">
        <f>LOOKUP(N45,'[4]SCORE1'!M:M,'[4]SCORE1'!L:L)</f>
        <v>#REF!</v>
      </c>
      <c r="P45" s="111"/>
      <c r="Q45" s="102">
        <f>LOOKUP(P45,'[1]SCORE4'!I:I,'[1]SCORE4'!J:J)</f>
        <v>0</v>
      </c>
      <c r="R45" s="111">
        <v>3.6</v>
      </c>
      <c r="S45" s="127">
        <f>LOOKUP(R45,'[2]SCORE4'!F:F,'[2]SCORE4'!E:E)</f>
        <v>65</v>
      </c>
      <c r="T45" s="111"/>
      <c r="U45" s="102">
        <f>LOOKUP(T45,'[2]SCORE4'!G:G,'[2]SCORE4'!E:E)</f>
        <v>0</v>
      </c>
      <c r="V45" s="111">
        <v>17.27</v>
      </c>
      <c r="W45" s="127">
        <f>LOOKUP(V45,'[2]SCORE4'!H:H,'[2]SCORE4'!E:E)</f>
        <v>40</v>
      </c>
      <c r="X45" s="526">
        <v>190</v>
      </c>
    </row>
    <row r="46" spans="1:24" ht="21.75" customHeight="1">
      <c r="A46" s="119">
        <v>39</v>
      </c>
      <c r="B46" s="148" t="s">
        <v>547</v>
      </c>
      <c r="C46" s="147">
        <v>2004</v>
      </c>
      <c r="D46" s="147">
        <v>344627</v>
      </c>
      <c r="E46" s="570" t="s">
        <v>533</v>
      </c>
      <c r="F46" s="113">
        <v>9.3</v>
      </c>
      <c r="G46" s="127">
        <f>LOOKUP(F46,'[2]SCORE4'!B:B,'[2]SCORE4'!A:A)</f>
        <v>85</v>
      </c>
      <c r="H46" s="113"/>
      <c r="I46" s="112" t="e">
        <f>LOOKUP(H46,'[4]SCORE1'!E:E,'[4]SCORE1'!D:D)</f>
        <v>#REF!</v>
      </c>
      <c r="J46" s="113"/>
      <c r="K46" s="127">
        <f>LOOKUP(J46,'[2]SCORE4'!C:C,'[2]SCORE4'!A:A)</f>
        <v>0</v>
      </c>
      <c r="L46" s="113"/>
      <c r="M46" s="102">
        <f>LOOKUP(L46,'[2]SCORE4'!D:D,'[2]SCORE4'!A:A)</f>
        <v>0</v>
      </c>
      <c r="N46" s="113"/>
      <c r="O46" s="112" t="e">
        <f>LOOKUP(N46,'[4]SCORE1'!M:M,'[4]SCORE1'!L:L)</f>
        <v>#REF!</v>
      </c>
      <c r="P46" s="111"/>
      <c r="Q46" s="102">
        <f>LOOKUP(P46,'[2]SCORE4'!I:I,'[2]SCORE4'!J:J)</f>
        <v>0</v>
      </c>
      <c r="R46" s="111">
        <v>3.63</v>
      </c>
      <c r="S46" s="127">
        <f>LOOKUP(R46,'[2]SCORE4'!F:F,'[2]SCORE4'!E:E)</f>
        <v>65</v>
      </c>
      <c r="T46" s="111"/>
      <c r="U46" s="102">
        <f>LOOKUP(T46,'[2]SCORE4'!G:G,'[2]SCORE4'!E:E)</f>
        <v>0</v>
      </c>
      <c r="V46" s="111">
        <v>15.62</v>
      </c>
      <c r="W46" s="127">
        <f>LOOKUP(V46,'[2]SCORE4'!H:H,'[2]SCORE4'!E:E)</f>
        <v>35</v>
      </c>
      <c r="X46" s="525">
        <v>185</v>
      </c>
    </row>
    <row r="47" spans="1:24" s="141" customFormat="1" ht="21.75" customHeight="1">
      <c r="A47" s="119">
        <v>39</v>
      </c>
      <c r="B47" s="148" t="s">
        <v>550</v>
      </c>
      <c r="C47" s="147">
        <v>2005</v>
      </c>
      <c r="D47" s="147">
        <v>367725</v>
      </c>
      <c r="E47" s="571" t="s">
        <v>568</v>
      </c>
      <c r="F47" s="113">
        <v>9.3</v>
      </c>
      <c r="G47" s="127">
        <f>LOOKUP(F47,'[2]SCORE4'!B:B,'[2]SCORE4'!A:A)</f>
        <v>85</v>
      </c>
      <c r="H47" s="113"/>
      <c r="I47" s="112" t="e">
        <f>LOOKUP(H47,'[4]SCORE1'!E:E,'[4]SCORE1'!D:D)</f>
        <v>#REF!</v>
      </c>
      <c r="J47" s="113"/>
      <c r="K47" s="127">
        <f>LOOKUP(J47,'[2]SCORE4'!C:C,'[2]SCORE4'!A:A)</f>
        <v>0</v>
      </c>
      <c r="L47" s="113"/>
      <c r="M47" s="102">
        <f>LOOKUP(L47,'[2]SCORE4'!D:D,'[2]SCORE4'!A:A)</f>
        <v>0</v>
      </c>
      <c r="N47" s="113"/>
      <c r="O47" s="112" t="e">
        <f>LOOKUP(N47,'[4]SCORE1'!M:M,'[4]SCORE1'!L:L)</f>
        <v>#REF!</v>
      </c>
      <c r="P47" s="111"/>
      <c r="Q47" s="102">
        <f>LOOKUP(P47,'[2]SCORE4'!I:I,'[2]SCORE4'!J:J)</f>
        <v>0</v>
      </c>
      <c r="R47" s="111">
        <v>3.72</v>
      </c>
      <c r="S47" s="127">
        <f>LOOKUP(R47,'[2]SCORE4'!F:F,'[2]SCORE4'!E:E)</f>
        <v>70</v>
      </c>
      <c r="T47" s="111"/>
      <c r="U47" s="102">
        <f>LOOKUP(T47,'[2]SCORE4'!G:G,'[2]SCORE4'!E:E)</f>
        <v>0</v>
      </c>
      <c r="V47" s="111">
        <v>12.26</v>
      </c>
      <c r="W47" s="127">
        <f>LOOKUP(V47,'[2]SCORE4'!H:H,'[2]SCORE4'!E:E)</f>
        <v>30</v>
      </c>
      <c r="X47" s="525">
        <v>185</v>
      </c>
    </row>
    <row r="48" spans="1:24" s="141" customFormat="1" ht="21.75" customHeight="1">
      <c r="A48" s="119">
        <v>41</v>
      </c>
      <c r="B48" s="540" t="s">
        <v>469</v>
      </c>
      <c r="C48" s="147">
        <v>2004</v>
      </c>
      <c r="D48" s="147">
        <v>364782</v>
      </c>
      <c r="E48" s="570" t="s">
        <v>396</v>
      </c>
      <c r="F48" s="113">
        <v>9.9</v>
      </c>
      <c r="G48" s="127">
        <f>LOOKUP(F48,'[2]SCORE4'!B:B,'[2]SCORE4'!A:A)</f>
        <v>70</v>
      </c>
      <c r="H48" s="113"/>
      <c r="I48" s="112" t="e">
        <f>LOOKUP(H48,'[4]SCORE1'!E:E,'[4]SCORE1'!D:D)</f>
        <v>#REF!</v>
      </c>
      <c r="J48" s="113"/>
      <c r="K48" s="127">
        <f>LOOKUP(J48,'[2]SCORE4'!C:C,'[2]SCORE4'!A:A)</f>
        <v>0</v>
      </c>
      <c r="L48" s="113"/>
      <c r="M48" s="102">
        <f>LOOKUP(L48,'[2]SCORE4'!D:D,'[2]SCORE4'!A:A)</f>
        <v>0</v>
      </c>
      <c r="N48" s="113"/>
      <c r="O48" s="112" t="e">
        <f>LOOKUP(N48,'[4]SCORE1'!M:M,'[4]SCORE1'!L:L)</f>
        <v>#REF!</v>
      </c>
      <c r="P48" s="111"/>
      <c r="Q48" s="102">
        <f>LOOKUP(P48,'[2]SCORE4'!I:I,'[2]SCORE4'!J:J)</f>
        <v>0</v>
      </c>
      <c r="R48" s="111">
        <v>3.3</v>
      </c>
      <c r="S48" s="127">
        <f>LOOKUP(R48,'[2]SCORE4'!F:F,'[2]SCORE4'!E:E)</f>
        <v>55</v>
      </c>
      <c r="T48" s="111"/>
      <c r="U48" s="102">
        <f>LOOKUP(T48,'[2]SCORE4'!G:G,'[2]SCORE4'!E:E)</f>
        <v>0</v>
      </c>
      <c r="V48" s="111">
        <v>22.6</v>
      </c>
      <c r="W48" s="127">
        <f>LOOKUP(V48,'[2]SCORE4'!H:H,'[2]SCORE4'!E:E)</f>
        <v>55</v>
      </c>
      <c r="X48" s="525">
        <v>180</v>
      </c>
    </row>
    <row r="49" spans="1:24" ht="21.75" customHeight="1">
      <c r="A49" s="119">
        <v>41</v>
      </c>
      <c r="B49" s="148" t="s">
        <v>557</v>
      </c>
      <c r="C49" s="147">
        <v>2004</v>
      </c>
      <c r="D49" s="147">
        <v>358747</v>
      </c>
      <c r="E49" s="571" t="s">
        <v>568</v>
      </c>
      <c r="F49" s="113">
        <v>12.5</v>
      </c>
      <c r="G49" s="127">
        <f>LOOKUP(F49,'[2]SCORE4'!B:B,'[2]SCORE4'!A:A)</f>
        <v>10</v>
      </c>
      <c r="H49" s="113"/>
      <c r="I49" s="112" t="e">
        <f>LOOKUP(H49,'[4]SCORE1'!E:E,'[4]SCORE1'!D:D)</f>
        <v>#REF!</v>
      </c>
      <c r="J49" s="113"/>
      <c r="K49" s="127">
        <f>LOOKUP(J49,'[2]SCORE4'!C:C,'[2]SCORE4'!A:A)</f>
        <v>0</v>
      </c>
      <c r="L49" s="113"/>
      <c r="M49" s="102">
        <f>LOOKUP(L49,'[2]SCORE4'!D:D,'[2]SCORE4'!A:A)</f>
        <v>0</v>
      </c>
      <c r="N49" s="113"/>
      <c r="O49" s="112" t="e">
        <f>LOOKUP(N49,'[4]SCORE1'!M:M,'[4]SCORE1'!L:L)</f>
        <v>#REF!</v>
      </c>
      <c r="P49" s="111"/>
      <c r="Q49" s="102">
        <f>LOOKUP(P49,'[2]SCORE4'!I:I,'[2]SCORE4'!J:J)</f>
        <v>0</v>
      </c>
      <c r="R49" s="111">
        <v>4.84</v>
      </c>
      <c r="S49" s="127">
        <f>LOOKUP(R49,'[2]SCORE4'!F:F,'[2]SCORE4'!E:E)</f>
        <v>110</v>
      </c>
      <c r="T49" s="111"/>
      <c r="U49" s="102">
        <f>LOOKUP(T49,'[2]SCORE4'!G:G,'[2]SCORE4'!E:E)</f>
        <v>0</v>
      </c>
      <c r="V49" s="111">
        <v>25.2</v>
      </c>
      <c r="W49" s="127">
        <f>LOOKUP(V49,'[2]SCORE4'!H:H,'[2]SCORE4'!E:E)</f>
        <v>60</v>
      </c>
      <c r="X49" s="526">
        <v>180</v>
      </c>
    </row>
    <row r="50" spans="1:24" ht="21.75" customHeight="1">
      <c r="A50" s="119">
        <v>43</v>
      </c>
      <c r="B50" s="148" t="s">
        <v>485</v>
      </c>
      <c r="C50" s="147">
        <v>2004</v>
      </c>
      <c r="D50" s="147">
        <v>348674</v>
      </c>
      <c r="E50" s="570" t="s">
        <v>489</v>
      </c>
      <c r="F50" s="113">
        <v>9.6</v>
      </c>
      <c r="G50" s="127">
        <f>LOOKUP(F50,'[2]SCORE4'!B:B,'[2]SCORE4'!A:A)</f>
        <v>75</v>
      </c>
      <c r="H50" s="113"/>
      <c r="I50" s="112" t="e">
        <f>LOOKUP(H50,'[4]SCORE1'!E:E,'[4]SCORE1'!D:D)</f>
        <v>#REF!</v>
      </c>
      <c r="J50" s="113"/>
      <c r="K50" s="127">
        <f>LOOKUP(J50,'[2]SCORE4'!C:C,'[2]SCORE4'!A:A)</f>
        <v>0</v>
      </c>
      <c r="L50" s="113"/>
      <c r="M50" s="102">
        <f>LOOKUP(L50,'[2]SCORE4'!D:D,'[2]SCORE4'!A:A)</f>
        <v>0</v>
      </c>
      <c r="N50" s="113"/>
      <c r="O50" s="112" t="e">
        <f>LOOKUP(N50,'[4]SCORE1'!M:M,'[4]SCORE1'!L:L)</f>
        <v>#REF!</v>
      </c>
      <c r="P50" s="111"/>
      <c r="Q50" s="102">
        <f>LOOKUP(P50,'[2]SCORE4'!I:I,'[2]SCORE4'!J:J)</f>
        <v>0</v>
      </c>
      <c r="R50" s="111">
        <v>3.55</v>
      </c>
      <c r="S50" s="127">
        <f>LOOKUP(R50,'[2]SCORE4'!F:F,'[2]SCORE4'!E:E)</f>
        <v>65</v>
      </c>
      <c r="T50" s="111"/>
      <c r="U50" s="102">
        <f>LOOKUP(T50,'[2]SCORE4'!G:G,'[2]SCORE4'!E:E)</f>
        <v>0</v>
      </c>
      <c r="V50" s="111">
        <v>15.8</v>
      </c>
      <c r="W50" s="127">
        <f>LOOKUP(V50,'[2]SCORE4'!H:H,'[2]SCORE4'!E:E)</f>
        <v>35</v>
      </c>
      <c r="X50" s="526">
        <v>175</v>
      </c>
    </row>
    <row r="51" spans="1:24" ht="21.75" customHeight="1">
      <c r="A51" s="119">
        <v>43</v>
      </c>
      <c r="B51" s="540" t="s">
        <v>464</v>
      </c>
      <c r="C51" s="147">
        <v>2005</v>
      </c>
      <c r="D51" s="147">
        <v>361592</v>
      </c>
      <c r="E51" s="570" t="s">
        <v>396</v>
      </c>
      <c r="F51" s="113"/>
      <c r="G51" s="127">
        <f>LOOKUP(F51,'[2]SCORE4'!B:B,'[2]SCORE4'!A:A)</f>
        <v>0</v>
      </c>
      <c r="H51" s="113"/>
      <c r="I51" s="112" t="e">
        <f>LOOKUP(H51,'[4]SCORE1'!E:E,'[4]SCORE1'!D:D)</f>
        <v>#REF!</v>
      </c>
      <c r="J51" s="113" t="s">
        <v>672</v>
      </c>
      <c r="K51" s="127">
        <f>LOOKUP(J51,'[2]SCORE4'!C:C,'[2]SCORE4'!A:A)</f>
        <v>65</v>
      </c>
      <c r="L51" s="113"/>
      <c r="M51" s="102">
        <f>LOOKUP(L51,'[2]SCORE4'!D:D,'[2]SCORE4'!A:A)</f>
        <v>0</v>
      </c>
      <c r="N51" s="113"/>
      <c r="O51" s="112" t="e">
        <f>LOOKUP(N51,'[4]SCORE1'!M:M,'[4]SCORE1'!L:L)</f>
        <v>#REF!</v>
      </c>
      <c r="P51" s="111"/>
      <c r="Q51" s="102">
        <f>LOOKUP(P51,'[2]SCORE4'!I:I,'[2]SCORE4'!J:J)</f>
        <v>0</v>
      </c>
      <c r="R51" s="111">
        <v>3.45</v>
      </c>
      <c r="S51" s="127">
        <f>LOOKUP(R51,'[2]SCORE4'!F:F,'[2]SCORE4'!E:E)</f>
        <v>60</v>
      </c>
      <c r="T51" s="111"/>
      <c r="U51" s="102">
        <f>LOOKUP(T51,'[2]SCORE4'!G:G,'[2]SCORE4'!E:E)</f>
        <v>0</v>
      </c>
      <c r="V51" s="111">
        <v>20.2</v>
      </c>
      <c r="W51" s="127">
        <f>LOOKUP(V51,'[2]SCORE4'!H:H,'[2]SCORE4'!E:E)</f>
        <v>50</v>
      </c>
      <c r="X51" s="526">
        <v>175</v>
      </c>
    </row>
    <row r="52" spans="1:24" ht="21.75" customHeight="1">
      <c r="A52" s="119">
        <v>43</v>
      </c>
      <c r="B52" s="148" t="s">
        <v>620</v>
      </c>
      <c r="C52" s="147">
        <v>2005</v>
      </c>
      <c r="D52" s="147">
        <v>368557</v>
      </c>
      <c r="E52" s="571" t="s">
        <v>603</v>
      </c>
      <c r="F52" s="113">
        <v>9.9</v>
      </c>
      <c r="G52" s="127">
        <f>LOOKUP(F52,'[2]SCORE4'!B:B,'[2]SCORE4'!A:A)</f>
        <v>70</v>
      </c>
      <c r="H52" s="113"/>
      <c r="I52" s="112" t="e">
        <f>LOOKUP(H52,'[4]SCORE1'!E:E,'[4]SCORE1'!D:D)</f>
        <v>#REF!</v>
      </c>
      <c r="J52" s="113"/>
      <c r="K52" s="127">
        <f>LOOKUP(J52,'[2]SCORE4'!C:C,'[2]SCORE4'!A:A)</f>
        <v>0</v>
      </c>
      <c r="L52" s="113"/>
      <c r="M52" s="102">
        <f>LOOKUP(L52,'[2]SCORE4'!D:D,'[2]SCORE4'!A:A)</f>
        <v>0</v>
      </c>
      <c r="N52" s="113"/>
      <c r="O52" s="112" t="e">
        <f>LOOKUP(N52,'[4]SCORE1'!M:M,'[4]SCORE1'!L:L)</f>
        <v>#REF!</v>
      </c>
      <c r="P52" s="111"/>
      <c r="Q52" s="102">
        <f>LOOKUP(P52,'[2]SCORE4'!I:I,'[2]SCORE4'!J:J)</f>
        <v>0</v>
      </c>
      <c r="R52" s="111">
        <v>3.45</v>
      </c>
      <c r="S52" s="127">
        <f>LOOKUP(R52,'[2]SCORE4'!F:F,'[2]SCORE4'!E:E)</f>
        <v>60</v>
      </c>
      <c r="T52" s="111"/>
      <c r="U52" s="102">
        <f>LOOKUP(T52,'[2]SCORE4'!G:G,'[2]SCORE4'!E:E)</f>
        <v>0</v>
      </c>
      <c r="V52" s="111">
        <v>19.47</v>
      </c>
      <c r="W52" s="127">
        <f>LOOKUP(V52,'[2]SCORE4'!H:H,'[2]SCORE4'!E:E)</f>
        <v>45</v>
      </c>
      <c r="X52" s="526">
        <v>175</v>
      </c>
    </row>
    <row r="53" spans="1:24" ht="21.75" customHeight="1">
      <c r="A53" s="119">
        <v>43</v>
      </c>
      <c r="B53" s="178" t="s">
        <v>676</v>
      </c>
      <c r="C53" s="147">
        <v>2004</v>
      </c>
      <c r="D53" s="147">
        <v>362700</v>
      </c>
      <c r="E53" s="571" t="s">
        <v>650</v>
      </c>
      <c r="F53" s="113">
        <v>0</v>
      </c>
      <c r="G53" s="127">
        <f>LOOKUP(F53,'[2]SCORE4'!B:B,'[2]SCORE4'!A:A)</f>
        <v>0</v>
      </c>
      <c r="H53" s="113"/>
      <c r="I53" s="112" t="e">
        <f>LOOKUP(H53,'[4]SCORE1'!E:E,'[4]SCORE1'!D:D)</f>
        <v>#REF!</v>
      </c>
      <c r="J53" s="113"/>
      <c r="K53" s="127">
        <f>LOOKUP(J53,'[2]SCORE4'!C:C,'[2]SCORE4'!A:A)</f>
        <v>0</v>
      </c>
      <c r="L53" s="113"/>
      <c r="M53" s="102">
        <f>LOOKUP(L53,'[2]SCORE4'!D:D,'[2]SCORE4'!A:A)</f>
        <v>0</v>
      </c>
      <c r="N53" s="113"/>
      <c r="O53" s="112" t="e">
        <f>LOOKUP(N53,'[4]SCORE1'!M:M,'[4]SCORE1'!L:L)</f>
        <v>#REF!</v>
      </c>
      <c r="P53" s="111"/>
      <c r="Q53" s="102">
        <f>LOOKUP(P53,'[2]SCORE4'!I:I,'[2]SCORE4'!J:J)</f>
        <v>0</v>
      </c>
      <c r="R53" s="111">
        <v>3.83</v>
      </c>
      <c r="S53" s="127">
        <f>LOOKUP(R53,'[2]SCORE4'!F:F,'[2]SCORE4'!E:E)</f>
        <v>75</v>
      </c>
      <c r="T53" s="111"/>
      <c r="U53" s="102">
        <f>LOOKUP(T53,'[2]SCORE4'!G:G,'[2]SCORE4'!E:E)</f>
        <v>0</v>
      </c>
      <c r="V53" s="111">
        <v>41.54</v>
      </c>
      <c r="W53" s="127">
        <f>LOOKUP(V53,'[2]SCORE4'!H:H,'[2]SCORE4'!E:E)</f>
        <v>100</v>
      </c>
      <c r="X53" s="526">
        <v>175</v>
      </c>
    </row>
    <row r="54" spans="1:24" ht="21.75" customHeight="1">
      <c r="A54" s="119">
        <v>47</v>
      </c>
      <c r="B54" s="148" t="s">
        <v>589</v>
      </c>
      <c r="C54" s="147">
        <v>2005</v>
      </c>
      <c r="D54" s="147">
        <v>362689</v>
      </c>
      <c r="E54" s="571" t="s">
        <v>402</v>
      </c>
      <c r="F54" s="113">
        <v>9.7</v>
      </c>
      <c r="G54" s="127">
        <f>LOOKUP(F54,'[2]SCORE4'!B:B,'[2]SCORE4'!A:A)</f>
        <v>75</v>
      </c>
      <c r="H54" s="113"/>
      <c r="I54" s="112" t="e">
        <f>LOOKUP(H54,'[4]SCORE1'!E:E,'[4]SCORE1'!D:D)</f>
        <v>#REF!</v>
      </c>
      <c r="J54" s="113"/>
      <c r="K54" s="127">
        <f>LOOKUP(J54,'[2]SCORE4'!C:C,'[2]SCORE4'!A:A)</f>
        <v>0</v>
      </c>
      <c r="L54" s="113"/>
      <c r="M54" s="102">
        <f>LOOKUP(L54,'[2]SCORE4'!D:D,'[2]SCORE4'!A:A)</f>
        <v>0</v>
      </c>
      <c r="N54" s="113"/>
      <c r="O54" s="112" t="e">
        <f>LOOKUP(N54,'[4]SCORE1'!M:M,'[4]SCORE1'!L:L)</f>
        <v>#REF!</v>
      </c>
      <c r="P54" s="111"/>
      <c r="Q54" s="102">
        <f>LOOKUP(P54,'[2]SCORE4'!I:I,'[2]SCORE4'!J:J)</f>
        <v>0</v>
      </c>
      <c r="R54" s="111">
        <v>3.8</v>
      </c>
      <c r="S54" s="127">
        <f>LOOKUP(R54,'[2]SCORE4'!F:F,'[2]SCORE4'!E:E)</f>
        <v>70</v>
      </c>
      <c r="T54" s="111"/>
      <c r="U54" s="102">
        <f>LOOKUP(T54,'[2]SCORE4'!G:G,'[2]SCORE4'!E:E)</f>
        <v>0</v>
      </c>
      <c r="V54" s="111">
        <v>11.16</v>
      </c>
      <c r="W54" s="127">
        <f>LOOKUP(V54,'[2]SCORE4'!H:H,'[2]SCORE4'!E:E)</f>
        <v>25</v>
      </c>
      <c r="X54" s="526">
        <v>170</v>
      </c>
    </row>
    <row r="55" spans="1:24" ht="21.75" customHeight="1">
      <c r="A55" s="119">
        <v>48</v>
      </c>
      <c r="B55" s="148" t="s">
        <v>542</v>
      </c>
      <c r="C55" s="147">
        <v>2004</v>
      </c>
      <c r="D55" s="147">
        <v>344638</v>
      </c>
      <c r="E55" s="570" t="s">
        <v>533</v>
      </c>
      <c r="F55" s="113">
        <v>10.2</v>
      </c>
      <c r="G55" s="127">
        <f>LOOKUP(F55,'[1]SCORE4'!B:B,'[1]SCORE4'!A:A)</f>
        <v>60</v>
      </c>
      <c r="H55" s="113"/>
      <c r="I55" s="112" t="e">
        <f>LOOKUP(H55,'[4]SCORE1'!E:E,'[4]SCORE1'!D:D)</f>
        <v>#REF!</v>
      </c>
      <c r="J55" s="113"/>
      <c r="K55" s="127">
        <f>LOOKUP(J55,'[1]SCORE4'!C:C,'[1]SCORE4'!A:A)</f>
        <v>0</v>
      </c>
      <c r="L55" s="113"/>
      <c r="M55" s="102">
        <f>LOOKUP(L55,'[1]SCORE4'!D:D,'[1]SCORE4'!A:A)</f>
        <v>0</v>
      </c>
      <c r="N55" s="113"/>
      <c r="O55" s="112" t="e">
        <f>LOOKUP(N55,'[4]SCORE1'!M:M,'[4]SCORE1'!L:L)</f>
        <v>#REF!</v>
      </c>
      <c r="P55" s="111"/>
      <c r="Q55" s="102">
        <f>LOOKUP(P55,'[1]SCORE4'!I:I,'[1]SCORE4'!J:J)</f>
        <v>0</v>
      </c>
      <c r="R55" s="111">
        <v>3.45</v>
      </c>
      <c r="S55" s="127">
        <f>LOOKUP(R55,'[2]SCORE4'!F:F,'[2]SCORE4'!E:E)</f>
        <v>60</v>
      </c>
      <c r="T55" s="111"/>
      <c r="U55" s="102">
        <f>LOOKUP(T55,'[2]SCORE4'!G:G,'[2]SCORE4'!E:E)</f>
        <v>0</v>
      </c>
      <c r="V55" s="111">
        <v>18.22</v>
      </c>
      <c r="W55" s="127">
        <f>LOOKUP(V55,'[2]SCORE4'!H:H,'[2]SCORE4'!E:E)</f>
        <v>45</v>
      </c>
      <c r="X55" s="526">
        <v>165</v>
      </c>
    </row>
    <row r="56" spans="1:24" ht="21.75" customHeight="1">
      <c r="A56" s="119">
        <v>48</v>
      </c>
      <c r="B56" s="148" t="s">
        <v>545</v>
      </c>
      <c r="C56" s="147">
        <v>2005</v>
      </c>
      <c r="D56" s="147">
        <v>351078</v>
      </c>
      <c r="E56" s="570" t="s">
        <v>533</v>
      </c>
      <c r="F56" s="113">
        <v>9.8</v>
      </c>
      <c r="G56" s="127">
        <f>LOOKUP(F56,'[2]SCORE4'!B:B,'[2]SCORE4'!A:A)</f>
        <v>70</v>
      </c>
      <c r="H56" s="113"/>
      <c r="I56" s="112" t="e">
        <f>LOOKUP(H56,'[4]SCORE1'!E:E,'[4]SCORE1'!D:D)</f>
        <v>#REF!</v>
      </c>
      <c r="J56" s="113"/>
      <c r="K56" s="127">
        <f>LOOKUP(J56,'[2]SCORE4'!C:C,'[2]SCORE4'!A:A)</f>
        <v>0</v>
      </c>
      <c r="L56" s="113"/>
      <c r="M56" s="102">
        <f>LOOKUP(L56,'[2]SCORE4'!D:D,'[2]SCORE4'!A:A)</f>
        <v>0</v>
      </c>
      <c r="N56" s="113"/>
      <c r="O56" s="112" t="e">
        <f>LOOKUP(N56,'[4]SCORE1'!M:M,'[4]SCORE1'!L:L)</f>
        <v>#REF!</v>
      </c>
      <c r="P56" s="111"/>
      <c r="Q56" s="102">
        <f>LOOKUP(P56,'[2]SCORE4'!I:I,'[2]SCORE4'!J:J)</f>
        <v>0</v>
      </c>
      <c r="R56" s="111">
        <v>3.65</v>
      </c>
      <c r="S56" s="127">
        <f>LOOKUP(R56,'[2]SCORE4'!F:F,'[2]SCORE4'!E:E)</f>
        <v>65</v>
      </c>
      <c r="T56" s="111"/>
      <c r="U56" s="102">
        <f>LOOKUP(T56,'[2]SCORE4'!G:G,'[2]SCORE4'!E:E)</f>
        <v>0</v>
      </c>
      <c r="V56" s="111">
        <v>13.63</v>
      </c>
      <c r="W56" s="127">
        <f>LOOKUP(V56,'[2]SCORE4'!H:H,'[2]SCORE4'!E:E)</f>
        <v>30</v>
      </c>
      <c r="X56" s="526">
        <v>165</v>
      </c>
    </row>
    <row r="57" spans="1:24" ht="21.75" customHeight="1">
      <c r="A57" s="119">
        <v>48</v>
      </c>
      <c r="B57" s="540" t="s">
        <v>460</v>
      </c>
      <c r="C57" s="147">
        <v>2005</v>
      </c>
      <c r="D57" s="147">
        <v>363128</v>
      </c>
      <c r="E57" s="570" t="s">
        <v>396</v>
      </c>
      <c r="F57" s="113">
        <v>9.6</v>
      </c>
      <c r="G57" s="127">
        <f>LOOKUP(F57,'[1]SCORE4'!B:B,'[1]SCORE4'!A:A)</f>
        <v>75</v>
      </c>
      <c r="H57" s="113"/>
      <c r="I57" s="112" t="e">
        <f>LOOKUP(H57,'[4]SCORE1'!E:E,'[4]SCORE1'!D:D)</f>
        <v>#REF!</v>
      </c>
      <c r="J57" s="113"/>
      <c r="K57" s="127">
        <f>LOOKUP(J57,'[1]SCORE4'!C:C,'[1]SCORE4'!A:A)</f>
        <v>0</v>
      </c>
      <c r="L57" s="113"/>
      <c r="M57" s="102">
        <f>LOOKUP(L57,'[1]SCORE4'!D:D,'[1]SCORE4'!A:A)</f>
        <v>0</v>
      </c>
      <c r="N57" s="113"/>
      <c r="O57" s="112" t="e">
        <f>LOOKUP(N57,'[4]SCORE1'!M:M,'[4]SCORE1'!L:L)</f>
        <v>#REF!</v>
      </c>
      <c r="P57" s="111"/>
      <c r="Q57" s="102">
        <f>LOOKUP(P57,'[1]SCORE4'!I:I,'[1]SCORE4'!J:J)</f>
        <v>0</v>
      </c>
      <c r="R57" s="111">
        <v>3.22</v>
      </c>
      <c r="S57" s="127">
        <f>LOOKUP(R57,'[2]SCORE4'!F:F,'[2]SCORE4'!E:E)</f>
        <v>55</v>
      </c>
      <c r="T57" s="111"/>
      <c r="U57" s="102">
        <f>LOOKUP(T57,'[2]SCORE4'!G:G,'[2]SCORE4'!E:E)</f>
        <v>0</v>
      </c>
      <c r="V57" s="111">
        <v>14.02</v>
      </c>
      <c r="W57" s="127">
        <f>LOOKUP(V57,'[2]SCORE4'!H:H,'[2]SCORE4'!E:E)</f>
        <v>35</v>
      </c>
      <c r="X57" s="526">
        <v>165</v>
      </c>
    </row>
    <row r="58" spans="1:24" ht="21.75" customHeight="1">
      <c r="A58" s="119">
        <v>48</v>
      </c>
      <c r="B58" s="148" t="s">
        <v>608</v>
      </c>
      <c r="C58" s="147">
        <v>2005</v>
      </c>
      <c r="D58" s="147">
        <v>365735</v>
      </c>
      <c r="E58" s="571" t="s">
        <v>603</v>
      </c>
      <c r="F58" s="113">
        <v>9.7</v>
      </c>
      <c r="G58" s="127">
        <f>LOOKUP(F58,'[2]SCORE4'!B:B,'[2]SCORE4'!A:A)</f>
        <v>75</v>
      </c>
      <c r="H58" s="113"/>
      <c r="I58" s="112" t="e">
        <f>LOOKUP(H58,'[4]SCORE1'!E:E,'[4]SCORE1'!D:D)</f>
        <v>#REF!</v>
      </c>
      <c r="J58" s="113"/>
      <c r="K58" s="127">
        <f>LOOKUP(J58,'[2]SCORE4'!C:C,'[2]SCORE4'!A:A)</f>
        <v>0</v>
      </c>
      <c r="L58" s="113"/>
      <c r="M58" s="102">
        <f>LOOKUP(L58,'[2]SCORE4'!D:D,'[2]SCORE4'!A:A)</f>
        <v>0</v>
      </c>
      <c r="N58" s="113"/>
      <c r="O58" s="112" t="e">
        <f>LOOKUP(N58,'[4]SCORE1'!M:M,'[4]SCORE1'!L:L)</f>
        <v>#REF!</v>
      </c>
      <c r="P58" s="111"/>
      <c r="Q58" s="102">
        <f>LOOKUP(P58,'[2]SCORE4'!I:I,'[2]SCORE4'!J:J)</f>
        <v>0</v>
      </c>
      <c r="R58" s="111">
        <v>3.4</v>
      </c>
      <c r="S58" s="127">
        <f>LOOKUP(R58,'[2]SCORE4'!F:F,'[2]SCORE4'!E:E)</f>
        <v>60</v>
      </c>
      <c r="T58" s="111"/>
      <c r="U58" s="102">
        <f>LOOKUP(T58,'[2]SCORE4'!G:G,'[2]SCORE4'!E:E)</f>
        <v>0</v>
      </c>
      <c r="V58" s="111">
        <v>13.03</v>
      </c>
      <c r="W58" s="127">
        <f>LOOKUP(V58,'[2]SCORE4'!H:H,'[2]SCORE4'!E:E)</f>
        <v>30</v>
      </c>
      <c r="X58" s="526">
        <v>165</v>
      </c>
    </row>
    <row r="59" spans="1:24" ht="21.75" customHeight="1">
      <c r="A59" s="119">
        <v>48</v>
      </c>
      <c r="B59" s="148" t="s">
        <v>560</v>
      </c>
      <c r="C59" s="147">
        <v>2005</v>
      </c>
      <c r="D59" s="147">
        <v>348206</v>
      </c>
      <c r="E59" s="571" t="s">
        <v>568</v>
      </c>
      <c r="F59" s="113">
        <v>10.4</v>
      </c>
      <c r="G59" s="127">
        <f>LOOKUP(F59,'[2]SCORE4'!B:B,'[2]SCORE4'!A:A)</f>
        <v>55</v>
      </c>
      <c r="H59" s="113"/>
      <c r="I59" s="112" t="e">
        <f>LOOKUP(H59,'[4]SCORE1'!E:E,'[4]SCORE1'!D:D)</f>
        <v>#REF!</v>
      </c>
      <c r="J59" s="113"/>
      <c r="K59" s="127">
        <f>LOOKUP(J59,'[1]SCORE4'!C:C,'[1]SCORE4'!A:A)</f>
        <v>0</v>
      </c>
      <c r="L59" s="113"/>
      <c r="M59" s="102">
        <f>LOOKUP(L59,'[1]SCORE4'!D:D,'[1]SCORE4'!A:A)</f>
        <v>0</v>
      </c>
      <c r="N59" s="113"/>
      <c r="O59" s="112" t="e">
        <f>LOOKUP(N59,'[4]SCORE1'!M:M,'[4]SCORE1'!L:L)</f>
        <v>#REF!</v>
      </c>
      <c r="P59" s="111"/>
      <c r="Q59" s="102">
        <f>LOOKUP(P59,'[1]SCORE4'!I:I,'[1]SCORE4'!J:J)</f>
        <v>0</v>
      </c>
      <c r="R59" s="111">
        <v>3.3</v>
      </c>
      <c r="S59" s="127">
        <f>LOOKUP(R59,'[2]SCORE4'!F:F,'[2]SCORE4'!E:E)</f>
        <v>55</v>
      </c>
      <c r="T59" s="111"/>
      <c r="U59" s="102">
        <f>LOOKUP(T59,'[2]SCORE4'!G:G,'[2]SCORE4'!E:E)</f>
        <v>0</v>
      </c>
      <c r="V59" s="111">
        <v>22.03</v>
      </c>
      <c r="W59" s="127">
        <f>LOOKUP(V59,'[2]SCORE4'!H:H,'[2]SCORE4'!E:E)</f>
        <v>55</v>
      </c>
      <c r="X59" s="526">
        <v>165</v>
      </c>
    </row>
    <row r="60" spans="1:24" ht="21.75" customHeight="1">
      <c r="A60" s="119">
        <v>53</v>
      </c>
      <c r="B60" s="148" t="s">
        <v>544</v>
      </c>
      <c r="C60" s="147">
        <v>2004</v>
      </c>
      <c r="D60" s="147">
        <v>356583</v>
      </c>
      <c r="E60" s="570" t="s">
        <v>533</v>
      </c>
      <c r="F60" s="113"/>
      <c r="G60" s="127">
        <f>LOOKUP(F60,'[2]SCORE4'!B:B,'[2]SCORE4'!A:A)</f>
        <v>0</v>
      </c>
      <c r="H60" s="113"/>
      <c r="I60" s="112" t="e">
        <f>LOOKUP(H60,'[4]SCORE1'!E:E,'[4]SCORE1'!D:D)</f>
        <v>#REF!</v>
      </c>
      <c r="J60" s="113" t="s">
        <v>823</v>
      </c>
      <c r="K60" s="127">
        <f>LOOKUP(J60,'[2]SCORE4'!C:C,'[2]SCORE4'!A:A)</f>
        <v>75</v>
      </c>
      <c r="L60" s="113"/>
      <c r="M60" s="102">
        <f>LOOKUP(L60,'[2]SCORE4'!D:D,'[2]SCORE4'!A:A)</f>
        <v>0</v>
      </c>
      <c r="N60" s="113"/>
      <c r="O60" s="112" t="e">
        <f>LOOKUP(N60,'[4]SCORE1'!M:M,'[4]SCORE1'!L:L)</f>
        <v>#REF!</v>
      </c>
      <c r="P60" s="111"/>
      <c r="Q60" s="102">
        <f>LOOKUP(P60,'[2]SCORE4'!I:I,'[2]SCORE4'!J:J)</f>
        <v>0</v>
      </c>
      <c r="R60" s="111">
        <v>3.05</v>
      </c>
      <c r="S60" s="127">
        <f>LOOKUP(R60,'[2]SCORE4'!F:F,'[2]SCORE4'!E:E)</f>
        <v>45</v>
      </c>
      <c r="T60" s="111"/>
      <c r="U60" s="102">
        <f>LOOKUP(T60,'[2]SCORE4'!G:G,'[2]SCORE4'!E:E)</f>
        <v>0</v>
      </c>
      <c r="V60" s="111">
        <v>16.02</v>
      </c>
      <c r="W60" s="127">
        <f>LOOKUP(V60,'[2]SCORE4'!H:H,'[2]SCORE4'!E:E)</f>
        <v>40</v>
      </c>
      <c r="X60" s="526">
        <v>160</v>
      </c>
    </row>
    <row r="61" spans="1:24" ht="21.75" customHeight="1">
      <c r="A61" s="119">
        <v>53</v>
      </c>
      <c r="B61" s="540" t="s">
        <v>463</v>
      </c>
      <c r="C61" s="147">
        <v>2005</v>
      </c>
      <c r="D61" s="147">
        <v>361591</v>
      </c>
      <c r="E61" s="570" t="s">
        <v>396</v>
      </c>
      <c r="F61" s="113">
        <v>10</v>
      </c>
      <c r="G61" s="127">
        <f>LOOKUP(F61,'[1]SCORE4'!B:B,'[1]SCORE4'!A:A)</f>
        <v>65</v>
      </c>
      <c r="H61" s="113"/>
      <c r="I61" s="112" t="e">
        <f>LOOKUP(H61,'[4]SCORE1'!E:E,'[4]SCORE1'!D:D)</f>
        <v>#REF!</v>
      </c>
      <c r="J61" s="113"/>
      <c r="K61" s="127">
        <f>LOOKUP(J61,'[1]SCORE4'!C:C,'[1]SCORE4'!A:A)</f>
        <v>0</v>
      </c>
      <c r="L61" s="113"/>
      <c r="M61" s="102">
        <f>LOOKUP(L61,'[1]SCORE4'!D:D,'[1]SCORE4'!A:A)</f>
        <v>0</v>
      </c>
      <c r="N61" s="113"/>
      <c r="O61" s="112" t="e">
        <f>LOOKUP(N61,'[4]SCORE1'!M:M,'[4]SCORE1'!L:L)</f>
        <v>#REF!</v>
      </c>
      <c r="P61" s="111"/>
      <c r="Q61" s="102">
        <f>LOOKUP(P61,'[1]SCORE4'!I:I,'[1]SCORE4'!J:J)</f>
        <v>0</v>
      </c>
      <c r="R61" s="111">
        <v>3.45</v>
      </c>
      <c r="S61" s="127">
        <f>LOOKUP(R61,'[2]SCORE4'!F:F,'[2]SCORE4'!E:E)</f>
        <v>60</v>
      </c>
      <c r="T61" s="111"/>
      <c r="U61" s="102">
        <f>LOOKUP(T61,'[2]SCORE4'!G:G,'[2]SCORE4'!E:E)</f>
        <v>0</v>
      </c>
      <c r="V61" s="111">
        <v>15.87</v>
      </c>
      <c r="W61" s="127">
        <f>LOOKUP(V61,'[2]SCORE4'!H:H,'[2]SCORE4'!E:E)</f>
        <v>35</v>
      </c>
      <c r="X61" s="526">
        <v>160</v>
      </c>
    </row>
    <row r="62" spans="1:24" ht="21.75" customHeight="1">
      <c r="A62" s="119">
        <v>53</v>
      </c>
      <c r="B62" s="148" t="s">
        <v>609</v>
      </c>
      <c r="C62" s="147">
        <v>2004</v>
      </c>
      <c r="D62" s="147">
        <v>363644</v>
      </c>
      <c r="E62" s="571" t="s">
        <v>603</v>
      </c>
      <c r="F62" s="113">
        <v>10</v>
      </c>
      <c r="G62" s="127">
        <f>LOOKUP(F62,'[2]SCORE4'!B:B,'[2]SCORE4'!A:A)</f>
        <v>65</v>
      </c>
      <c r="H62" s="113"/>
      <c r="I62" s="112" t="e">
        <f>LOOKUP(H62,'[4]SCORE1'!E:E,'[4]SCORE1'!D:D)</f>
        <v>#REF!</v>
      </c>
      <c r="J62" s="113"/>
      <c r="K62" s="127">
        <f>LOOKUP(J62,'[1]SCORE4'!C:C,'[1]SCORE4'!A:A)</f>
        <v>0</v>
      </c>
      <c r="L62" s="113"/>
      <c r="M62" s="102">
        <f>LOOKUP(L62,'[1]SCORE4'!D:D,'[1]SCORE4'!A:A)</f>
        <v>0</v>
      </c>
      <c r="N62" s="113"/>
      <c r="O62" s="112" t="e">
        <f>LOOKUP(N62,'[4]SCORE1'!M:M,'[4]SCORE1'!L:L)</f>
        <v>#REF!</v>
      </c>
      <c r="P62" s="111"/>
      <c r="Q62" s="102">
        <f>LOOKUP(P62,'[1]SCORE4'!I:I,'[1]SCORE4'!J:J)</f>
        <v>0</v>
      </c>
      <c r="R62" s="111">
        <v>3.35</v>
      </c>
      <c r="S62" s="127">
        <f>LOOKUP(R62,'[2]SCORE4'!F:F,'[2]SCORE4'!E:E)</f>
        <v>55</v>
      </c>
      <c r="T62" s="111"/>
      <c r="U62" s="102">
        <f>LOOKUP(T62,'[2]SCORE4'!G:G,'[2]SCORE4'!E:E)</f>
        <v>0</v>
      </c>
      <c r="V62" s="111">
        <v>16.52</v>
      </c>
      <c r="W62" s="127">
        <f>LOOKUP(V62,'[2]SCORE4'!H:H,'[2]SCORE4'!E:E)</f>
        <v>40</v>
      </c>
      <c r="X62" s="526">
        <v>160</v>
      </c>
    </row>
    <row r="63" spans="1:24" ht="21.75" customHeight="1">
      <c r="A63" s="119">
        <v>56</v>
      </c>
      <c r="B63" s="148" t="s">
        <v>535</v>
      </c>
      <c r="C63" s="147">
        <v>2004</v>
      </c>
      <c r="D63" s="147">
        <v>349666</v>
      </c>
      <c r="E63" s="570" t="s">
        <v>533</v>
      </c>
      <c r="F63" s="113">
        <v>9.6</v>
      </c>
      <c r="G63" s="127">
        <f>LOOKUP(F63,'[2]SCORE4'!B:B,'[2]SCORE4'!A:A)</f>
        <v>75</v>
      </c>
      <c r="H63" s="113"/>
      <c r="I63" s="112" t="e">
        <f>LOOKUP(H63,'[4]SCORE1'!E:E,'[4]SCORE1'!D:D)</f>
        <v>#REF!</v>
      </c>
      <c r="J63" s="113">
        <v>0</v>
      </c>
      <c r="K63" s="127">
        <f>LOOKUP(J63,'[2]SCORE4'!C:C,'[2]SCORE4'!A:A)</f>
        <v>0</v>
      </c>
      <c r="L63" s="113"/>
      <c r="M63" s="102">
        <f>LOOKUP(L63,'[2]SCORE4'!D:D,'[2]SCORE4'!A:A)</f>
        <v>0</v>
      </c>
      <c r="N63" s="113"/>
      <c r="O63" s="112" t="e">
        <f>LOOKUP(N63,'[4]SCORE1'!M:M,'[4]SCORE1'!L:L)</f>
        <v>#REF!</v>
      </c>
      <c r="P63" s="111"/>
      <c r="Q63" s="102">
        <f>LOOKUP(P63,'[2]SCORE4'!I:I,'[2]SCORE4'!J:J)</f>
        <v>0</v>
      </c>
      <c r="R63" s="111">
        <v>3</v>
      </c>
      <c r="S63" s="127">
        <f>LOOKUP(R63,'[2]SCORE4'!F:F,'[2]SCORE4'!E:E)</f>
        <v>45</v>
      </c>
      <c r="T63" s="111"/>
      <c r="U63" s="102">
        <f>LOOKUP(T63,'[2]SCORE4'!G:G,'[2]SCORE4'!E:E)</f>
        <v>0</v>
      </c>
      <c r="V63" s="111">
        <v>12.97</v>
      </c>
      <c r="W63" s="127">
        <f>LOOKUP(V63,'[2]SCORE4'!H:H,'[2]SCORE4'!E:E)</f>
        <v>30</v>
      </c>
      <c r="X63" s="526">
        <v>150</v>
      </c>
    </row>
    <row r="64" spans="1:24" ht="21.75" customHeight="1">
      <c r="A64" s="119">
        <v>56</v>
      </c>
      <c r="B64" s="148" t="s">
        <v>616</v>
      </c>
      <c r="C64" s="147">
        <v>2005</v>
      </c>
      <c r="D64" s="147">
        <v>367276</v>
      </c>
      <c r="E64" s="571" t="s">
        <v>603</v>
      </c>
      <c r="F64" s="113">
        <v>10</v>
      </c>
      <c r="G64" s="127">
        <f>LOOKUP(F64,'[2]SCORE4'!B:B,'[2]SCORE4'!A:A)</f>
        <v>65</v>
      </c>
      <c r="H64" s="113"/>
      <c r="I64" s="112" t="e">
        <f>LOOKUP(H64,'[4]SCORE1'!E:E,'[4]SCORE1'!D:D)</f>
        <v>#REF!</v>
      </c>
      <c r="J64" s="113"/>
      <c r="K64" s="127">
        <f>LOOKUP(J64,'[1]SCORE4'!C:C,'[1]SCORE4'!A:A)</f>
        <v>0</v>
      </c>
      <c r="L64" s="113"/>
      <c r="M64" s="102">
        <f>LOOKUP(L64,'[1]SCORE4'!D:D,'[1]SCORE4'!A:A)</f>
        <v>0</v>
      </c>
      <c r="N64" s="113"/>
      <c r="O64" s="112" t="e">
        <f>LOOKUP(N64,'[4]SCORE1'!M:M,'[4]SCORE1'!L:L)</f>
        <v>#REF!</v>
      </c>
      <c r="P64" s="111"/>
      <c r="Q64" s="102">
        <f>LOOKUP(P64,'[1]SCORE4'!I:I,'[1]SCORE4'!J:J)</f>
        <v>0</v>
      </c>
      <c r="R64" s="111">
        <v>3.15</v>
      </c>
      <c r="S64" s="127">
        <f>LOOKUP(R64,'[2]SCORE4'!F:F,'[2]SCORE4'!E:E)</f>
        <v>50</v>
      </c>
      <c r="T64" s="111"/>
      <c r="U64" s="102">
        <f>LOOKUP(T64,'[2]SCORE4'!G:G,'[2]SCORE4'!E:E)</f>
        <v>0</v>
      </c>
      <c r="V64" s="111">
        <v>15.92</v>
      </c>
      <c r="W64" s="127">
        <f>LOOKUP(V64,'[2]SCORE4'!H:H,'[2]SCORE4'!E:E)</f>
        <v>35</v>
      </c>
      <c r="X64" s="526">
        <v>150</v>
      </c>
    </row>
    <row r="65" spans="1:24" ht="21.75" customHeight="1">
      <c r="A65" s="119">
        <v>58</v>
      </c>
      <c r="B65" s="572" t="s">
        <v>488</v>
      </c>
      <c r="C65" s="147">
        <v>2005</v>
      </c>
      <c r="D65" s="147">
        <v>362838</v>
      </c>
      <c r="E65" s="570" t="s">
        <v>489</v>
      </c>
      <c r="F65" s="113">
        <v>10.4</v>
      </c>
      <c r="G65" s="127">
        <f>LOOKUP(F65,'[2]SCORE4'!B:B,'[2]SCORE4'!A:A)</f>
        <v>55</v>
      </c>
      <c r="H65" s="113"/>
      <c r="I65" s="112" t="e">
        <f>LOOKUP(H65,'[4]SCORE1'!E:E,'[4]SCORE1'!D:D)</f>
        <v>#REF!</v>
      </c>
      <c r="J65" s="113"/>
      <c r="K65" s="127">
        <f>LOOKUP(J65,'[1]SCORE4'!C:C,'[1]SCORE4'!A:A)</f>
        <v>0</v>
      </c>
      <c r="L65" s="113"/>
      <c r="M65" s="102">
        <f>LOOKUP(L65,'[1]SCORE4'!D:D,'[1]SCORE4'!A:A)</f>
        <v>0</v>
      </c>
      <c r="N65" s="113"/>
      <c r="O65" s="112" t="e">
        <f>LOOKUP(N65,'[4]SCORE1'!M:M,'[4]SCORE1'!L:L)</f>
        <v>#REF!</v>
      </c>
      <c r="P65" s="111"/>
      <c r="Q65" s="102">
        <f>LOOKUP(P65,'[1]SCORE4'!I:I,'[1]SCORE4'!J:J)</f>
        <v>0</v>
      </c>
      <c r="R65" s="111">
        <v>3.34</v>
      </c>
      <c r="S65" s="127">
        <f>LOOKUP(R65,'[2]SCORE4'!F:F,'[2]SCORE4'!E:E)</f>
        <v>55</v>
      </c>
      <c r="T65" s="111"/>
      <c r="U65" s="102">
        <f>LOOKUP(T65,'[2]SCORE4'!G:G,'[2]SCORE4'!E:E)</f>
        <v>0</v>
      </c>
      <c r="V65" s="111">
        <v>15.45</v>
      </c>
      <c r="W65" s="127">
        <f>LOOKUP(V65,'[2]SCORE4'!H:H,'[2]SCORE4'!E:E)</f>
        <v>35</v>
      </c>
      <c r="X65" s="525">
        <v>145</v>
      </c>
    </row>
    <row r="66" spans="1:24" ht="21.75" customHeight="1">
      <c r="A66" s="119">
        <v>58</v>
      </c>
      <c r="B66" s="148" t="s">
        <v>614</v>
      </c>
      <c r="C66" s="147">
        <v>2005</v>
      </c>
      <c r="D66" s="147">
        <v>366555</v>
      </c>
      <c r="E66" s="571" t="s">
        <v>603</v>
      </c>
      <c r="F66" s="113">
        <v>10.2</v>
      </c>
      <c r="G66" s="127">
        <f>LOOKUP(F66,'[2]SCORE4'!B:B,'[2]SCORE4'!A:A)</f>
        <v>60</v>
      </c>
      <c r="H66" s="113"/>
      <c r="I66" s="112" t="e">
        <f>LOOKUP(H66,'[4]SCORE1'!E:E,'[4]SCORE1'!D:D)</f>
        <v>#REF!</v>
      </c>
      <c r="J66" s="113"/>
      <c r="K66" s="127">
        <f>LOOKUP(J66,'[1]SCORE4'!C:C,'[1]SCORE4'!A:A)</f>
        <v>0</v>
      </c>
      <c r="L66" s="113"/>
      <c r="M66" s="102">
        <f>LOOKUP(L66,'[1]SCORE4'!D:D,'[1]SCORE4'!A:A)</f>
        <v>0</v>
      </c>
      <c r="N66" s="113"/>
      <c r="O66" s="112" t="e">
        <f>LOOKUP(N66,'[4]SCORE1'!M:M,'[4]SCORE1'!L:L)</f>
        <v>#REF!</v>
      </c>
      <c r="P66" s="111"/>
      <c r="Q66" s="102">
        <f>LOOKUP(P66,'[1]SCORE4'!I:I,'[1]SCORE4'!J:J)</f>
        <v>0</v>
      </c>
      <c r="R66" s="111">
        <v>3.42</v>
      </c>
      <c r="S66" s="127">
        <f>LOOKUP(R66,'[2]SCORE4'!F:F,'[2]SCORE4'!E:E)</f>
        <v>60</v>
      </c>
      <c r="T66" s="111"/>
      <c r="U66" s="102">
        <f>LOOKUP(T66,'[2]SCORE4'!G:G,'[2]SCORE4'!E:E)</f>
        <v>0</v>
      </c>
      <c r="V66" s="111">
        <v>12</v>
      </c>
      <c r="W66" s="127">
        <f>LOOKUP(V66,'[2]SCORE4'!H:H,'[2]SCORE4'!E:E)</f>
        <v>25</v>
      </c>
      <c r="X66" s="525">
        <v>145</v>
      </c>
    </row>
    <row r="67" spans="1:24" ht="21.75" customHeight="1">
      <c r="A67" s="119">
        <v>60</v>
      </c>
      <c r="B67" s="148" t="s">
        <v>536</v>
      </c>
      <c r="C67" s="147">
        <v>2005</v>
      </c>
      <c r="D67" s="147">
        <v>363828</v>
      </c>
      <c r="E67" s="570" t="s">
        <v>533</v>
      </c>
      <c r="F67" s="113">
        <v>10.3</v>
      </c>
      <c r="G67" s="127">
        <f>LOOKUP(F67,'[2]SCORE4'!B:B,'[2]SCORE4'!A:A)</f>
        <v>60</v>
      </c>
      <c r="H67" s="113"/>
      <c r="I67" s="112" t="e">
        <f>LOOKUP(H67,'[4]SCORE1'!E:E,'[4]SCORE1'!D:D)</f>
        <v>#REF!</v>
      </c>
      <c r="J67" s="113"/>
      <c r="K67" s="127">
        <f>LOOKUP(J67,'[1]SCORE4'!C:C,'[1]SCORE4'!A:A)</f>
        <v>0</v>
      </c>
      <c r="L67" s="113"/>
      <c r="M67" s="102">
        <f>LOOKUP(L67,'[1]SCORE4'!D:D,'[1]SCORE4'!A:A)</f>
        <v>0</v>
      </c>
      <c r="N67" s="113"/>
      <c r="O67" s="112" t="e">
        <f>LOOKUP(N67,'[4]SCORE1'!M:M,'[4]SCORE1'!L:L)</f>
        <v>#REF!</v>
      </c>
      <c r="P67" s="111"/>
      <c r="Q67" s="102">
        <f>LOOKUP(P67,'[1]SCORE4'!I:I,'[1]SCORE4'!J:J)</f>
        <v>0</v>
      </c>
      <c r="R67" s="111">
        <v>3.1</v>
      </c>
      <c r="S67" s="127">
        <f>LOOKUP(R67,'[2]SCORE4'!F:F,'[2]SCORE4'!E:E)</f>
        <v>50</v>
      </c>
      <c r="T67" s="111"/>
      <c r="U67" s="102">
        <f>LOOKUP(T67,'[2]SCORE4'!G:G,'[2]SCORE4'!E:E)</f>
        <v>0</v>
      </c>
      <c r="V67" s="111">
        <v>12.17</v>
      </c>
      <c r="W67" s="127">
        <f>LOOKUP(V67,'[2]SCORE4'!H:H,'[2]SCORE4'!E:E)</f>
        <v>30</v>
      </c>
      <c r="X67" s="525">
        <v>140</v>
      </c>
    </row>
    <row r="68" spans="1:24" ht="21.75" customHeight="1">
      <c r="A68" s="119">
        <v>61</v>
      </c>
      <c r="B68" s="148" t="s">
        <v>615</v>
      </c>
      <c r="C68" s="147">
        <v>2005</v>
      </c>
      <c r="D68" s="147">
        <v>367280</v>
      </c>
      <c r="E68" s="571" t="s">
        <v>603</v>
      </c>
      <c r="F68" s="113">
        <v>10.7</v>
      </c>
      <c r="G68" s="127">
        <f>LOOKUP(F68,'[2]SCORE4'!B:B,'[2]SCORE4'!A:A)</f>
        <v>50</v>
      </c>
      <c r="H68" s="113"/>
      <c r="I68" s="112" t="e">
        <f>LOOKUP(H68,'[4]SCORE1'!E:E,'[4]SCORE1'!D:D)</f>
        <v>#REF!</v>
      </c>
      <c r="J68" s="113"/>
      <c r="K68" s="127">
        <f>LOOKUP(J68,'[1]SCORE4'!C:C,'[1]SCORE4'!A:A)</f>
        <v>0</v>
      </c>
      <c r="L68" s="113"/>
      <c r="M68" s="102">
        <f>LOOKUP(L68,'[1]SCORE4'!D:D,'[1]SCORE4'!A:A)</f>
        <v>0</v>
      </c>
      <c r="N68" s="113"/>
      <c r="O68" s="112" t="e">
        <f>LOOKUP(N68,'[4]SCORE1'!M:M,'[4]SCORE1'!L:L)</f>
        <v>#REF!</v>
      </c>
      <c r="P68" s="111"/>
      <c r="Q68" s="102">
        <f>LOOKUP(P68,'[1]SCORE4'!I:I,'[1]SCORE4'!J:J)</f>
        <v>0</v>
      </c>
      <c r="R68" s="111">
        <v>3.2</v>
      </c>
      <c r="S68" s="127">
        <f>LOOKUP(R68,'[2]SCORE4'!F:F,'[2]SCORE4'!E:E)</f>
        <v>50</v>
      </c>
      <c r="T68" s="111"/>
      <c r="U68" s="102">
        <f>LOOKUP(T68,'[2]SCORE4'!G:G,'[2]SCORE4'!E:E)</f>
        <v>0</v>
      </c>
      <c r="V68" s="111">
        <v>17.77</v>
      </c>
      <c r="W68" s="127">
        <f>LOOKUP(V68,'[2]SCORE4'!H:H,'[2]SCORE4'!E:E)</f>
        <v>40</v>
      </c>
      <c r="X68" s="525">
        <v>140</v>
      </c>
    </row>
    <row r="69" spans="1:24" ht="21.75" customHeight="1">
      <c r="A69" s="119">
        <v>62</v>
      </c>
      <c r="B69" s="178" t="s">
        <v>677</v>
      </c>
      <c r="C69" s="147">
        <v>2004</v>
      </c>
      <c r="D69" s="147">
        <v>363248</v>
      </c>
      <c r="E69" s="571" t="s">
        <v>650</v>
      </c>
      <c r="F69" s="113">
        <v>0</v>
      </c>
      <c r="G69" s="127">
        <f>LOOKUP(F69,'[2]SCORE4'!B:B,'[2]SCORE4'!A:A)</f>
        <v>0</v>
      </c>
      <c r="H69" s="113"/>
      <c r="I69" s="112" t="e">
        <f>LOOKUP(H69,'[4]SCORE1'!E:E,'[4]SCORE1'!D:D)</f>
        <v>#REF!</v>
      </c>
      <c r="J69" s="113"/>
      <c r="K69" s="127">
        <f>LOOKUP(J69,'[1]SCORE4'!C:C,'[1]SCORE4'!A:A)</f>
        <v>0</v>
      </c>
      <c r="L69" s="113"/>
      <c r="M69" s="102">
        <f>LOOKUP(L69,'[1]SCORE4'!D:D,'[1]SCORE4'!A:A)</f>
        <v>0</v>
      </c>
      <c r="N69" s="113"/>
      <c r="O69" s="112" t="e">
        <f>LOOKUP(N69,'[4]SCORE1'!M:M,'[4]SCORE1'!L:L)</f>
        <v>#REF!</v>
      </c>
      <c r="P69" s="111"/>
      <c r="Q69" s="102">
        <f>LOOKUP(P69,'[1]SCORE4'!I:I,'[1]SCORE4'!J:J)</f>
        <v>0</v>
      </c>
      <c r="R69" s="111">
        <v>4</v>
      </c>
      <c r="S69" s="127">
        <f>LOOKUP(R69,'[2]SCORE4'!F:F,'[2]SCORE4'!E:E)</f>
        <v>80</v>
      </c>
      <c r="T69" s="111"/>
      <c r="U69" s="102">
        <f>LOOKUP(T69,'[2]SCORE4'!G:G,'[2]SCORE4'!E:E)</f>
        <v>0</v>
      </c>
      <c r="V69" s="111">
        <v>24.15</v>
      </c>
      <c r="W69" s="127">
        <f>LOOKUP(V69,'[2]SCORE4'!H:H,'[2]SCORE4'!E:E)</f>
        <v>60</v>
      </c>
      <c r="X69" s="525">
        <v>140</v>
      </c>
    </row>
    <row r="70" spans="1:24" ht="21.75" customHeight="1">
      <c r="A70" s="119">
        <v>63</v>
      </c>
      <c r="B70" s="148" t="s">
        <v>538</v>
      </c>
      <c r="C70" s="147">
        <v>2005</v>
      </c>
      <c r="D70" s="147">
        <v>351077</v>
      </c>
      <c r="E70" s="570" t="s">
        <v>533</v>
      </c>
      <c r="F70" s="113">
        <v>10.6</v>
      </c>
      <c r="G70" s="127">
        <f>LOOKUP(F70,'[2]SCORE4'!B:B,'[2]SCORE4'!A:A)</f>
        <v>50</v>
      </c>
      <c r="H70" s="113"/>
      <c r="I70" s="112" t="e">
        <f>LOOKUP(H70,'[4]SCORE1'!E:E,'[4]SCORE1'!D:D)</f>
        <v>#REF!</v>
      </c>
      <c r="J70" s="113"/>
      <c r="K70" s="127">
        <f>LOOKUP(J70,'[1]SCORE4'!C:C,'[1]SCORE4'!A:A)</f>
        <v>0</v>
      </c>
      <c r="L70" s="113"/>
      <c r="M70" s="102">
        <f>LOOKUP(L70,'[1]SCORE4'!D:D,'[1]SCORE4'!A:A)</f>
        <v>0</v>
      </c>
      <c r="N70" s="113"/>
      <c r="O70" s="112" t="e">
        <f>LOOKUP(N70,'[4]SCORE1'!M:M,'[4]SCORE1'!L:L)</f>
        <v>#REF!</v>
      </c>
      <c r="P70" s="111"/>
      <c r="Q70" s="102">
        <f>LOOKUP(P70,'[1]SCORE4'!I:I,'[1]SCORE4'!J:J)</f>
        <v>0</v>
      </c>
      <c r="R70" s="111">
        <v>3.05</v>
      </c>
      <c r="S70" s="127">
        <f>LOOKUP(R70,'[2]SCORE4'!F:F,'[2]SCORE4'!E:E)</f>
        <v>45</v>
      </c>
      <c r="T70" s="111"/>
      <c r="U70" s="102">
        <f>LOOKUP(T70,'[2]SCORE4'!G:G,'[2]SCORE4'!E:E)</f>
        <v>0</v>
      </c>
      <c r="V70" s="111">
        <v>14.28</v>
      </c>
      <c r="W70" s="127">
        <f>LOOKUP(V70,'[2]SCORE4'!H:H,'[2]SCORE4'!E:E)</f>
        <v>35</v>
      </c>
      <c r="X70" s="525">
        <v>130</v>
      </c>
    </row>
    <row r="71" spans="1:24" ht="21.75" customHeight="1">
      <c r="A71" s="119">
        <v>64</v>
      </c>
      <c r="B71" s="540" t="s">
        <v>462</v>
      </c>
      <c r="C71" s="147">
        <v>2005</v>
      </c>
      <c r="D71" s="147">
        <v>349117</v>
      </c>
      <c r="E71" s="570" t="s">
        <v>396</v>
      </c>
      <c r="F71" s="113">
        <v>11.1</v>
      </c>
      <c r="G71" s="127">
        <f>LOOKUP(F71,'[2]SCORE4'!B:B,'[2]SCORE4'!A:A)</f>
        <v>40</v>
      </c>
      <c r="H71" s="113"/>
      <c r="I71" s="112" t="e">
        <f>LOOKUP(H71,'[4]SCORE1'!E:E,'[4]SCORE1'!D:D)</f>
        <v>#REF!</v>
      </c>
      <c r="J71" s="113"/>
      <c r="K71" s="127">
        <f>LOOKUP(J71,'[1]SCORE4'!C:C,'[1]SCORE4'!A:A)</f>
        <v>0</v>
      </c>
      <c r="L71" s="113"/>
      <c r="M71" s="102">
        <f>LOOKUP(L71,'[1]SCORE4'!D:D,'[1]SCORE4'!A:A)</f>
        <v>0</v>
      </c>
      <c r="N71" s="113"/>
      <c r="O71" s="112" t="e">
        <f>LOOKUP(N71,'[4]SCORE1'!M:M,'[4]SCORE1'!L:L)</f>
        <v>#REF!</v>
      </c>
      <c r="P71" s="111"/>
      <c r="Q71" s="102">
        <f>LOOKUP(P71,'[1]SCORE4'!I:I,'[1]SCORE4'!J:J)</f>
        <v>0</v>
      </c>
      <c r="R71" s="111">
        <v>2.85</v>
      </c>
      <c r="S71" s="127">
        <f>LOOKUP(R71,'[2]SCORE4'!F:F,'[2]SCORE4'!E:E)</f>
        <v>40</v>
      </c>
      <c r="T71" s="111"/>
      <c r="U71" s="102">
        <f>LOOKUP(T71,'[2]SCORE4'!G:G,'[2]SCORE4'!E:E)</f>
        <v>0</v>
      </c>
      <c r="V71" s="111">
        <v>20.4</v>
      </c>
      <c r="W71" s="127">
        <f>LOOKUP(V71,'[2]SCORE4'!H:H,'[2]SCORE4'!E:E)</f>
        <v>50</v>
      </c>
      <c r="X71" s="525">
        <v>130</v>
      </c>
    </row>
    <row r="72" spans="1:24" ht="21.75" customHeight="1">
      <c r="A72" s="119">
        <v>64</v>
      </c>
      <c r="B72" s="148" t="s">
        <v>556</v>
      </c>
      <c r="C72" s="147">
        <v>2005</v>
      </c>
      <c r="D72" s="147">
        <v>367721</v>
      </c>
      <c r="E72" s="571" t="s">
        <v>568</v>
      </c>
      <c r="F72" s="113">
        <v>10.5</v>
      </c>
      <c r="G72" s="127">
        <f>LOOKUP(F72,'[2]SCORE4'!B:B,'[2]SCORE4'!A:A)</f>
        <v>55</v>
      </c>
      <c r="H72" s="113"/>
      <c r="I72" s="112" t="e">
        <f>LOOKUP(H72,'[4]SCORE1'!E:E,'[4]SCORE1'!D:D)</f>
        <v>#REF!</v>
      </c>
      <c r="J72" s="113"/>
      <c r="K72" s="127">
        <f>LOOKUP(J72,'[1]SCORE4'!C:C,'[1]SCORE4'!A:A)</f>
        <v>0</v>
      </c>
      <c r="L72" s="113"/>
      <c r="M72" s="102">
        <f>LOOKUP(L72,'[1]SCORE4'!D:D,'[1]SCORE4'!A:A)</f>
        <v>0</v>
      </c>
      <c r="N72" s="113"/>
      <c r="O72" s="112" t="e">
        <f>LOOKUP(N72,'[4]SCORE1'!M:M,'[4]SCORE1'!L:L)</f>
        <v>#REF!</v>
      </c>
      <c r="P72" s="111"/>
      <c r="Q72" s="102">
        <f>LOOKUP(P72,'[1]SCORE4'!I:I,'[1]SCORE4'!J:J)</f>
        <v>0</v>
      </c>
      <c r="R72" s="111">
        <v>3.05</v>
      </c>
      <c r="S72" s="127">
        <f>LOOKUP(R72,'[2]SCORE4'!F:F,'[2]SCORE4'!E:E)</f>
        <v>45</v>
      </c>
      <c r="T72" s="111"/>
      <c r="U72" s="102">
        <f>LOOKUP(T72,'[2]SCORE4'!G:G,'[2]SCORE4'!E:E)</f>
        <v>0</v>
      </c>
      <c r="V72" s="111">
        <v>12.78</v>
      </c>
      <c r="W72" s="127">
        <f>LOOKUP(V72,'[2]SCORE4'!H:H,'[2]SCORE4'!E:E)</f>
        <v>30</v>
      </c>
      <c r="X72" s="525">
        <v>130</v>
      </c>
    </row>
    <row r="73" spans="1:24" ht="21.75" customHeight="1">
      <c r="A73" s="119">
        <v>66</v>
      </c>
      <c r="B73" s="148" t="s">
        <v>554</v>
      </c>
      <c r="C73" s="147">
        <v>2005</v>
      </c>
      <c r="D73" s="147">
        <v>367723</v>
      </c>
      <c r="E73" s="571" t="s">
        <v>568</v>
      </c>
      <c r="F73" s="113">
        <v>10.9</v>
      </c>
      <c r="G73" s="127">
        <f>LOOKUP(F73,'[2]SCORE4'!B:B,'[2]SCORE4'!A:A)</f>
        <v>45</v>
      </c>
      <c r="H73" s="113"/>
      <c r="I73" s="112" t="e">
        <f>LOOKUP(H73,'[4]SCORE1'!E:E,'[4]SCORE1'!D:D)</f>
        <v>#REF!</v>
      </c>
      <c r="J73" s="113"/>
      <c r="K73" s="127">
        <f>LOOKUP(J73,'[1]SCORE4'!C:C,'[1]SCORE4'!A:A)</f>
        <v>0</v>
      </c>
      <c r="L73" s="113"/>
      <c r="M73" s="102">
        <f>LOOKUP(L73,'[1]SCORE4'!D:D,'[1]SCORE4'!A:A)</f>
        <v>0</v>
      </c>
      <c r="N73" s="113"/>
      <c r="O73" s="112" t="e">
        <f>LOOKUP(N73,'[4]SCORE1'!M:M,'[4]SCORE1'!L:L)</f>
        <v>#REF!</v>
      </c>
      <c r="P73" s="111"/>
      <c r="Q73" s="102">
        <f>LOOKUP(P73,'[1]SCORE4'!I:I,'[1]SCORE4'!J:J)</f>
        <v>0</v>
      </c>
      <c r="R73" s="111">
        <v>2.8</v>
      </c>
      <c r="S73" s="127">
        <f>LOOKUP(R73,'[2]SCORE4'!F:F,'[2]SCORE4'!E:E)</f>
        <v>40</v>
      </c>
      <c r="T73" s="111"/>
      <c r="U73" s="102">
        <f>LOOKUP(T73,'[2]SCORE4'!G:G,'[2]SCORE4'!E:E)</f>
        <v>0</v>
      </c>
      <c r="V73" s="111">
        <v>16.1</v>
      </c>
      <c r="W73" s="127">
        <f>LOOKUP(V73,'[2]SCORE4'!H:H,'[2]SCORE4'!E:E)</f>
        <v>40</v>
      </c>
      <c r="X73" s="525">
        <v>125</v>
      </c>
    </row>
    <row r="74" spans="1:24" ht="21.75" customHeight="1">
      <c r="A74" s="119">
        <v>67</v>
      </c>
      <c r="B74" s="540" t="s">
        <v>468</v>
      </c>
      <c r="C74" s="147">
        <v>2004</v>
      </c>
      <c r="D74" s="147">
        <v>352626</v>
      </c>
      <c r="E74" s="570" t="s">
        <v>396</v>
      </c>
      <c r="F74" s="113">
        <v>10.9</v>
      </c>
      <c r="G74" s="127">
        <f>LOOKUP(F74,'[2]SCORE4'!B:B,'[2]SCORE4'!A:A)</f>
        <v>45</v>
      </c>
      <c r="H74" s="113"/>
      <c r="I74" s="112" t="e">
        <f>LOOKUP(H74,'[4]SCORE1'!E:E,'[4]SCORE1'!D:D)</f>
        <v>#REF!</v>
      </c>
      <c r="J74" s="113"/>
      <c r="K74" s="127">
        <f>LOOKUP(J74,'[1]SCORE4'!C:C,'[1]SCORE4'!A:A)</f>
        <v>0</v>
      </c>
      <c r="L74" s="113"/>
      <c r="M74" s="102">
        <f>LOOKUP(L74,'[1]SCORE4'!D:D,'[1]SCORE4'!A:A)</f>
        <v>0</v>
      </c>
      <c r="N74" s="113"/>
      <c r="O74" s="112" t="e">
        <f>LOOKUP(N74,'[4]SCORE1'!M:M,'[4]SCORE1'!L:L)</f>
        <v>#REF!</v>
      </c>
      <c r="P74" s="111"/>
      <c r="Q74" s="102">
        <f>LOOKUP(P74,'[1]SCORE4'!I:I,'[1]SCORE4'!J:J)</f>
        <v>0</v>
      </c>
      <c r="R74" s="111">
        <v>2.9</v>
      </c>
      <c r="S74" s="127">
        <f>LOOKUP(R74,'[2]SCORE4'!F:F,'[2]SCORE4'!E:E)</f>
        <v>40</v>
      </c>
      <c r="T74" s="111"/>
      <c r="U74" s="102">
        <f>LOOKUP(T74,'[2]SCORE4'!G:G,'[2]SCORE4'!E:E)</f>
        <v>0</v>
      </c>
      <c r="V74" s="111">
        <v>14.12</v>
      </c>
      <c r="W74" s="127">
        <f>LOOKUP(V74,'[2]SCORE4'!H:H,'[2]SCORE4'!E:E)</f>
        <v>35</v>
      </c>
      <c r="X74" s="525">
        <v>120</v>
      </c>
    </row>
    <row r="75" spans="1:24" ht="21.75" customHeight="1">
      <c r="A75" s="119">
        <v>67</v>
      </c>
      <c r="B75" s="148" t="s">
        <v>618</v>
      </c>
      <c r="C75" s="147">
        <v>2005</v>
      </c>
      <c r="D75" s="147">
        <v>368556</v>
      </c>
      <c r="E75" s="571" t="s">
        <v>603</v>
      </c>
      <c r="F75" s="113">
        <v>10.5</v>
      </c>
      <c r="G75" s="127">
        <f>LOOKUP(F75,'[2]SCORE4'!B:B,'[2]SCORE4'!A:A)</f>
        <v>55</v>
      </c>
      <c r="H75" s="113"/>
      <c r="I75" s="112" t="e">
        <f>LOOKUP(H75,'[4]SCORE1'!E:E,'[4]SCORE1'!D:D)</f>
        <v>#REF!</v>
      </c>
      <c r="J75" s="113"/>
      <c r="K75" s="127">
        <f>LOOKUP(J75,'[1]SCORE4'!C:C,'[1]SCORE4'!A:A)</f>
        <v>0</v>
      </c>
      <c r="L75" s="113"/>
      <c r="M75" s="102">
        <f>LOOKUP(L75,'[1]SCORE4'!D:D,'[1]SCORE4'!A:A)</f>
        <v>0</v>
      </c>
      <c r="N75" s="113"/>
      <c r="O75" s="112" t="e">
        <f>LOOKUP(N75,'[4]SCORE1'!M:M,'[4]SCORE1'!L:L)</f>
        <v>#REF!</v>
      </c>
      <c r="P75" s="111"/>
      <c r="Q75" s="102">
        <f>LOOKUP(P75,'[1]SCORE4'!I:I,'[1]SCORE4'!J:J)</f>
        <v>0</v>
      </c>
      <c r="R75" s="111">
        <v>2.95</v>
      </c>
      <c r="S75" s="127">
        <f>LOOKUP(R75,'[2]SCORE4'!F:F,'[2]SCORE4'!E:E)</f>
        <v>45</v>
      </c>
      <c r="T75" s="111"/>
      <c r="U75" s="102">
        <f>LOOKUP(T75,'[2]SCORE4'!G:G,'[2]SCORE4'!E:E)</f>
        <v>0</v>
      </c>
      <c r="V75" s="111">
        <v>9.45</v>
      </c>
      <c r="W75" s="127">
        <f>LOOKUP(V75,'[2]SCORE4'!H:H,'[2]SCORE4'!E:E)</f>
        <v>20</v>
      </c>
      <c r="X75" s="525">
        <v>120</v>
      </c>
    </row>
    <row r="76" spans="1:24" ht="21.75" customHeight="1">
      <c r="A76" s="119">
        <v>67</v>
      </c>
      <c r="B76" s="148" t="s">
        <v>552</v>
      </c>
      <c r="C76" s="147">
        <v>2005</v>
      </c>
      <c r="D76" s="147">
        <v>367720</v>
      </c>
      <c r="E76" s="571" t="s">
        <v>568</v>
      </c>
      <c r="F76" s="113">
        <v>10.3</v>
      </c>
      <c r="G76" s="127">
        <f>LOOKUP(F76,'[2]SCORE4'!B:B,'[2]SCORE4'!A:A)</f>
        <v>60</v>
      </c>
      <c r="H76" s="113"/>
      <c r="I76" s="112" t="e">
        <f>LOOKUP(H76,'[4]SCORE1'!E:E,'[4]SCORE1'!D:D)</f>
        <v>#REF!</v>
      </c>
      <c r="J76" s="113"/>
      <c r="K76" s="127">
        <f>LOOKUP(J76,'[1]SCORE4'!C:C,'[1]SCORE4'!A:A)</f>
        <v>0</v>
      </c>
      <c r="L76" s="113"/>
      <c r="M76" s="102">
        <f>LOOKUP(L76,'[1]SCORE4'!D:D,'[1]SCORE4'!A:A)</f>
        <v>0</v>
      </c>
      <c r="N76" s="113"/>
      <c r="O76" s="112" t="e">
        <f>LOOKUP(N76,'[4]SCORE1'!M:M,'[4]SCORE1'!L:L)</f>
        <v>#REF!</v>
      </c>
      <c r="P76" s="111"/>
      <c r="Q76" s="102">
        <f>LOOKUP(P76,'[1]SCORE4'!I:I,'[1]SCORE4'!J:J)</f>
        <v>0</v>
      </c>
      <c r="R76" s="111">
        <v>2.1</v>
      </c>
      <c r="S76" s="127">
        <f>LOOKUP(R76,'[2]SCORE4'!F:F,'[2]SCORE4'!E:E)</f>
        <v>15</v>
      </c>
      <c r="T76" s="111"/>
      <c r="U76" s="102">
        <f>LOOKUP(T76,'[2]SCORE4'!G:G,'[2]SCORE4'!E:E)</f>
        <v>0</v>
      </c>
      <c r="V76" s="111">
        <v>18.26</v>
      </c>
      <c r="W76" s="127">
        <f>LOOKUP(V76,'[2]SCORE4'!H:H,'[2]SCORE4'!E:E)</f>
        <v>45</v>
      </c>
      <c r="X76" s="525">
        <v>120</v>
      </c>
    </row>
    <row r="77" spans="1:24" s="221" customFormat="1" ht="21.75" customHeight="1">
      <c r="A77" s="215">
        <v>70</v>
      </c>
      <c r="B77" s="573" t="s">
        <v>553</v>
      </c>
      <c r="C77" s="217">
        <v>2005</v>
      </c>
      <c r="D77" s="217">
        <v>367724</v>
      </c>
      <c r="E77" s="574" t="s">
        <v>568</v>
      </c>
      <c r="F77" s="218"/>
      <c r="G77" s="127">
        <f>LOOKUP(F77,'[2]SCORE4'!B:B,'[2]SCORE4'!A:A)</f>
        <v>0</v>
      </c>
      <c r="H77" s="218"/>
      <c r="I77" s="219" t="e">
        <f>LOOKUP(H77,'[4]SCORE1'!E:E,'[4]SCORE1'!D:D)</f>
        <v>#REF!</v>
      </c>
      <c r="J77" s="218"/>
      <c r="K77" s="127">
        <f>LOOKUP(J77,'[1]SCORE4'!C:C,'[1]SCORE4'!A:A)</f>
        <v>0</v>
      </c>
      <c r="L77" s="218"/>
      <c r="M77" s="102">
        <f>LOOKUP(L77,'[1]SCORE4'!D:D,'[1]SCORE4'!A:A)</f>
        <v>0</v>
      </c>
      <c r="N77" s="218"/>
      <c r="O77" s="219" t="e">
        <f>LOOKUP(N77,'[4]SCORE1'!M:M,'[4]SCORE1'!L:L)</f>
        <v>#REF!</v>
      </c>
      <c r="P77" s="220"/>
      <c r="Q77" s="102">
        <f>LOOKUP(P77,'[1]SCORE4'!I:I,'[1]SCORE4'!J:J)</f>
        <v>0</v>
      </c>
      <c r="R77" s="220">
        <v>3.5</v>
      </c>
      <c r="S77" s="127">
        <f>LOOKUP(R77,'[2]SCORE4'!F:F,'[2]SCORE4'!E:E)</f>
        <v>60</v>
      </c>
      <c r="T77" s="220"/>
      <c r="U77" s="102">
        <f>LOOKUP(T77,'[2]SCORE4'!G:G,'[2]SCORE4'!E:E)</f>
        <v>0</v>
      </c>
      <c r="V77" s="220">
        <v>15.16</v>
      </c>
      <c r="W77" s="127">
        <f>LOOKUP(V77,'[2]SCORE4'!H:H,'[2]SCORE4'!E:E)</f>
        <v>35</v>
      </c>
      <c r="X77" s="527">
        <v>95</v>
      </c>
    </row>
    <row r="78" spans="1:24" ht="21.75" customHeight="1">
      <c r="A78" s="119">
        <v>71</v>
      </c>
      <c r="B78" s="575" t="s">
        <v>466</v>
      </c>
      <c r="C78" s="147">
        <v>2005</v>
      </c>
      <c r="D78" s="147">
        <v>364772</v>
      </c>
      <c r="E78" s="570" t="s">
        <v>396</v>
      </c>
      <c r="F78" s="113">
        <v>12.7</v>
      </c>
      <c r="G78" s="127">
        <f>LOOKUP(F78,'[2]SCORE4'!B:B,'[2]SCORE4'!A:A)</f>
        <v>10</v>
      </c>
      <c r="H78" s="113"/>
      <c r="I78" s="112" t="e">
        <f>LOOKUP(H78,'[4]SCORE1'!E:E,'[4]SCORE1'!D:D)</f>
        <v>#REF!</v>
      </c>
      <c r="J78" s="113"/>
      <c r="K78" s="127">
        <f>LOOKUP(J78,'[1]SCORE4'!C:C,'[1]SCORE4'!A:A)</f>
        <v>0</v>
      </c>
      <c r="L78" s="113"/>
      <c r="M78" s="102">
        <f>LOOKUP(L78,'[1]SCORE4'!D:D,'[1]SCORE4'!A:A)</f>
        <v>0</v>
      </c>
      <c r="N78" s="113"/>
      <c r="O78" s="112" t="e">
        <f>LOOKUP(N78,'[4]SCORE1'!M:M,'[4]SCORE1'!L:L)</f>
        <v>#REF!</v>
      </c>
      <c r="P78" s="111"/>
      <c r="Q78" s="102">
        <f>LOOKUP(P78,'[1]SCORE4'!I:I,'[1]SCORE4'!J:J)</f>
        <v>0</v>
      </c>
      <c r="R78" s="111">
        <v>2.65</v>
      </c>
      <c r="S78" s="127">
        <f>LOOKUP(R78,'[2]SCORE4'!F:F,'[2]SCORE4'!E:E)</f>
        <v>35</v>
      </c>
      <c r="T78" s="111"/>
      <c r="U78" s="102">
        <f>LOOKUP(T78,'[2]SCORE4'!G:G,'[2]SCORE4'!E:E)</f>
        <v>0</v>
      </c>
      <c r="V78" s="111">
        <v>11.7</v>
      </c>
      <c r="W78" s="127">
        <f>LOOKUP(V78,'[2]SCORE4'!H:H,'[2]SCORE4'!E:E)</f>
        <v>25</v>
      </c>
      <c r="X78" s="525">
        <v>70</v>
      </c>
    </row>
    <row r="79" spans="1:24" s="221" customFormat="1" ht="21.75" customHeight="1" thickBot="1">
      <c r="A79" s="517">
        <v>72</v>
      </c>
      <c r="B79" s="576" t="s">
        <v>617</v>
      </c>
      <c r="C79" s="518">
        <v>2005</v>
      </c>
      <c r="D79" s="518">
        <v>368555</v>
      </c>
      <c r="E79" s="577" t="s">
        <v>603</v>
      </c>
      <c r="F79" s="519">
        <v>11.3</v>
      </c>
      <c r="G79" s="128">
        <f>LOOKUP(F79,'[2]SCORE4'!B:B,'[2]SCORE4'!A:A)</f>
        <v>35</v>
      </c>
      <c r="H79" s="519"/>
      <c r="I79" s="520" t="e">
        <f>LOOKUP(H79,'[4]SCORE1'!E:E,'[4]SCORE1'!D:D)</f>
        <v>#REF!</v>
      </c>
      <c r="J79" s="519"/>
      <c r="K79" s="128">
        <f>LOOKUP(J79,'[1]SCORE4'!C:C,'[1]SCORE4'!A:A)</f>
        <v>0</v>
      </c>
      <c r="L79" s="519"/>
      <c r="M79" s="106">
        <f>LOOKUP(L79,'[1]SCORE4'!D:D,'[1]SCORE4'!A:A)</f>
        <v>0</v>
      </c>
      <c r="N79" s="519"/>
      <c r="O79" s="520" t="e">
        <f>LOOKUP(N79,'[4]SCORE1'!M:M,'[4]SCORE1'!L:L)</f>
        <v>#REF!</v>
      </c>
      <c r="P79" s="521"/>
      <c r="Q79" s="106">
        <f>LOOKUP(P79,'[1]SCORE4'!I:I,'[1]SCORE4'!J:J)</f>
        <v>0</v>
      </c>
      <c r="R79" s="521"/>
      <c r="S79" s="128">
        <f>LOOKUP(R79,'[2]SCORE4'!F:F,'[2]SCORE4'!E:E)</f>
        <v>0</v>
      </c>
      <c r="T79" s="521"/>
      <c r="U79" s="106">
        <f>LOOKUP(T79,'[2]SCORE4'!G:G,'[2]SCORE4'!E:E)</f>
        <v>0</v>
      </c>
      <c r="V79" s="521">
        <v>13.85</v>
      </c>
      <c r="W79" s="128">
        <f>LOOKUP(V79,'[2]SCORE4'!H:H,'[2]SCORE4'!E:E)</f>
        <v>30</v>
      </c>
      <c r="X79" s="528">
        <v>65</v>
      </c>
    </row>
    <row r="80" spans="2:24" s="211" customFormat="1" ht="21.75" customHeight="1">
      <c r="B80" s="290" t="s">
        <v>773</v>
      </c>
      <c r="C80" s="509"/>
      <c r="D80" s="509"/>
      <c r="E80" s="510"/>
      <c r="F80" s="258"/>
      <c r="G80" s="511"/>
      <c r="H80" s="258"/>
      <c r="I80" s="259"/>
      <c r="J80" s="258"/>
      <c r="L80" s="258"/>
      <c r="N80" s="258"/>
      <c r="O80" s="259"/>
      <c r="P80" s="260"/>
      <c r="R80" s="260"/>
      <c r="T80" s="260"/>
      <c r="V80" s="260"/>
      <c r="X80" s="509"/>
    </row>
    <row r="81" spans="2:24" s="211" customFormat="1" ht="21.75" customHeight="1">
      <c r="B81" s="290" t="s">
        <v>774</v>
      </c>
      <c r="C81" s="509"/>
      <c r="D81" s="509"/>
      <c r="E81" s="510"/>
      <c r="F81" s="258"/>
      <c r="G81" s="511"/>
      <c r="H81" s="258"/>
      <c r="I81" s="259"/>
      <c r="J81" s="258"/>
      <c r="L81" s="258"/>
      <c r="N81" s="258"/>
      <c r="O81" s="259"/>
      <c r="P81" s="260"/>
      <c r="R81" s="260"/>
      <c r="T81" s="260"/>
      <c r="V81" s="260"/>
      <c r="X81" s="509"/>
    </row>
  </sheetData>
  <sheetProtection/>
  <mergeCells count="14">
    <mergeCell ref="L6:M6"/>
    <mergeCell ref="N6:O6"/>
    <mergeCell ref="A5:X5"/>
    <mergeCell ref="F6:G6"/>
    <mergeCell ref="A1:X1"/>
    <mergeCell ref="A2:X2"/>
    <mergeCell ref="A3:X3"/>
    <mergeCell ref="A4:X4"/>
    <mergeCell ref="P6:Q6"/>
    <mergeCell ref="R6:S6"/>
    <mergeCell ref="T6:U6"/>
    <mergeCell ref="V6:W6"/>
    <mergeCell ref="H6:I6"/>
    <mergeCell ref="J6:K6"/>
  </mergeCells>
  <printOptions/>
  <pageMargins left="0.16" right="0.17" top="0.7480314960629921" bottom="0.7480314960629921" header="0.38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G48"/>
  <sheetViews>
    <sheetView zoomScalePageLayoutView="0" workbookViewId="0" topLeftCell="A1">
      <selection activeCell="K40" sqref="K40"/>
    </sheetView>
  </sheetViews>
  <sheetFormatPr defaultColWidth="9.140625" defaultRowHeight="15"/>
  <cols>
    <col min="1" max="1" width="3.00390625" style="0" customWidth="1"/>
    <col min="2" max="2" width="4.00390625" style="0" customWidth="1"/>
    <col min="3" max="3" width="32.421875" style="14" customWidth="1"/>
    <col min="4" max="4" width="7.140625" style="140" customWidth="1"/>
    <col min="5" max="5" width="9.8515625" style="140" customWidth="1"/>
    <col min="6" max="6" width="23.140625" style="14" customWidth="1"/>
    <col min="7" max="7" width="6.57421875" style="19" customWidth="1"/>
    <col min="8" max="8" width="5.7109375" style="17" bestFit="1" customWidth="1"/>
    <col min="9" max="9" width="5.28125" style="19" hidden="1" customWidth="1"/>
    <col min="10" max="10" width="5.7109375" style="15" hidden="1" customWidth="1"/>
    <col min="11" max="11" width="6.7109375" style="18" customWidth="1"/>
    <col min="12" max="12" width="5.7109375" style="15" bestFit="1" customWidth="1"/>
    <col min="13" max="13" width="6.28125" style="18" customWidth="1"/>
    <col min="14" max="14" width="5.7109375" style="15" customWidth="1"/>
    <col min="15" max="15" width="5.28125" style="0" hidden="1" customWidth="1"/>
    <col min="16" max="16" width="5.7109375" style="15" hidden="1" customWidth="1"/>
    <col min="17" max="17" width="6.28125" style="9" customWidth="1"/>
    <col min="18" max="18" width="5.7109375" style="15" customWidth="1"/>
    <col min="19" max="19" width="6.57421875" style="25" customWidth="1"/>
    <col min="20" max="20" width="5.7109375" style="15" bestFit="1" customWidth="1"/>
    <col min="21" max="21" width="6.00390625" style="25" customWidth="1"/>
    <col min="22" max="22" width="6.57421875" style="15" customWidth="1"/>
    <col min="23" max="23" width="5.7109375" style="0" customWidth="1"/>
    <col min="24" max="24" width="5.7109375" style="15" customWidth="1"/>
    <col min="25" max="25" width="7.00390625" style="24" bestFit="1" customWidth="1"/>
  </cols>
  <sheetData>
    <row r="1" spans="2:33" s="26" customFormat="1" ht="15.75">
      <c r="B1" s="591" t="s">
        <v>366</v>
      </c>
      <c r="C1" s="591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29"/>
      <c r="AA1" s="29"/>
      <c r="AB1" s="29"/>
      <c r="AC1" s="29"/>
      <c r="AD1" s="29"/>
      <c r="AE1" s="29"/>
      <c r="AF1" s="29"/>
      <c r="AG1" s="29"/>
    </row>
    <row r="2" spans="2:25" ht="15">
      <c r="B2" s="593" t="s">
        <v>334</v>
      </c>
      <c r="C2" s="593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</row>
    <row r="3" spans="2:25" ht="18.75">
      <c r="B3" s="595" t="s">
        <v>332</v>
      </c>
      <c r="C3" s="595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</row>
    <row r="4" spans="2:33" s="26" customFormat="1" ht="15" customHeight="1">
      <c r="B4" s="597" t="s">
        <v>394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29"/>
      <c r="AA4" s="29"/>
      <c r="AB4" s="29"/>
      <c r="AC4" s="29"/>
      <c r="AD4" s="29"/>
      <c r="AE4" s="29"/>
      <c r="AF4" s="29"/>
      <c r="AG4" s="29"/>
    </row>
    <row r="5" spans="2:33" s="26" customFormat="1" ht="15" customHeight="1" thickBot="1">
      <c r="B5" s="605" t="s">
        <v>636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42"/>
      <c r="AA5" s="42"/>
      <c r="AB5" s="42"/>
      <c r="AC5" s="42"/>
      <c r="AD5" s="42"/>
      <c r="AE5" s="42"/>
      <c r="AF5" s="42"/>
      <c r="AG5" s="42"/>
    </row>
    <row r="6" spans="2:25" ht="33.75" customHeight="1">
      <c r="B6" s="262" t="s">
        <v>255</v>
      </c>
      <c r="C6" s="263" t="s">
        <v>365</v>
      </c>
      <c r="D6" s="275" t="s">
        <v>367</v>
      </c>
      <c r="E6" s="265" t="s">
        <v>362</v>
      </c>
      <c r="F6" s="264" t="s">
        <v>363</v>
      </c>
      <c r="G6" s="616" t="s">
        <v>245</v>
      </c>
      <c r="H6" s="616"/>
      <c r="I6" s="615" t="s">
        <v>248</v>
      </c>
      <c r="J6" s="615"/>
      <c r="K6" s="616" t="s">
        <v>249</v>
      </c>
      <c r="L6" s="616"/>
      <c r="M6" s="615" t="s">
        <v>257</v>
      </c>
      <c r="N6" s="615"/>
      <c r="O6" s="616" t="s">
        <v>250</v>
      </c>
      <c r="P6" s="616"/>
      <c r="Q6" s="615" t="s">
        <v>251</v>
      </c>
      <c r="R6" s="615"/>
      <c r="S6" s="616" t="s">
        <v>252</v>
      </c>
      <c r="T6" s="616"/>
      <c r="U6" s="615" t="s">
        <v>253</v>
      </c>
      <c r="V6" s="615"/>
      <c r="W6" s="616" t="s">
        <v>254</v>
      </c>
      <c r="X6" s="616"/>
      <c r="Y6" s="266" t="s">
        <v>258</v>
      </c>
    </row>
    <row r="7" spans="2:26" s="2" customFormat="1" ht="18">
      <c r="B7" s="267"/>
      <c r="C7" s="245"/>
      <c r="D7" s="246"/>
      <c r="E7" s="247"/>
      <c r="F7" s="245"/>
      <c r="G7" s="248" t="s">
        <v>331</v>
      </c>
      <c r="H7" s="249" t="s">
        <v>247</v>
      </c>
      <c r="I7" s="250" t="s">
        <v>246</v>
      </c>
      <c r="J7" s="251" t="s">
        <v>247</v>
      </c>
      <c r="K7" s="248" t="s">
        <v>331</v>
      </c>
      <c r="L7" s="249" t="s">
        <v>247</v>
      </c>
      <c r="M7" s="250" t="s">
        <v>331</v>
      </c>
      <c r="N7" s="251" t="s">
        <v>247</v>
      </c>
      <c r="O7" s="252" t="s">
        <v>331</v>
      </c>
      <c r="P7" s="249" t="s">
        <v>247</v>
      </c>
      <c r="Q7" s="250" t="s">
        <v>331</v>
      </c>
      <c r="R7" s="251" t="s">
        <v>247</v>
      </c>
      <c r="S7" s="253" t="s">
        <v>331</v>
      </c>
      <c r="T7" s="249" t="s">
        <v>247</v>
      </c>
      <c r="U7" s="254" t="s">
        <v>331</v>
      </c>
      <c r="V7" s="251" t="s">
        <v>247</v>
      </c>
      <c r="W7" s="248" t="s">
        <v>331</v>
      </c>
      <c r="X7" s="249" t="s">
        <v>247</v>
      </c>
      <c r="Y7" s="268"/>
      <c r="Z7" s="1"/>
    </row>
    <row r="8" spans="2:27" ht="21.75" customHeight="1">
      <c r="B8" s="269">
        <v>1</v>
      </c>
      <c r="C8" s="181" t="s">
        <v>473</v>
      </c>
      <c r="D8" s="191">
        <v>2004</v>
      </c>
      <c r="E8" s="182">
        <v>339369</v>
      </c>
      <c r="F8" s="182" t="s">
        <v>481</v>
      </c>
      <c r="G8" s="113"/>
      <c r="H8" s="122">
        <f>LOOKUP(G8,'[3]SCORE3'!B:B,'[3]SCORE3'!A:A)</f>
        <v>0</v>
      </c>
      <c r="I8" s="113"/>
      <c r="J8" s="112">
        <f>LOOKUP(I8,'[3]SCORE1'!E:E,'[3]SCORE1'!D:D)</f>
        <v>0</v>
      </c>
      <c r="K8" s="113"/>
      <c r="L8" s="122">
        <f>LOOKUP(K8,'[3]SCORE3'!D:D,'[3]SCORE3'!A:A)</f>
        <v>0</v>
      </c>
      <c r="M8" s="113">
        <v>10.1</v>
      </c>
      <c r="N8" s="114">
        <f>LOOKUP(M8,'[3]SCORE3'!C:C,'[3]SCORE3'!A:A)</f>
        <v>95</v>
      </c>
      <c r="O8" s="113"/>
      <c r="P8" s="112">
        <f>LOOKUP(O8,'[3]SCORE1'!M:M,'[3]SCORE1'!L:L)</f>
        <v>0</v>
      </c>
      <c r="Q8" s="111">
        <v>1.4</v>
      </c>
      <c r="R8" s="114">
        <f>LOOKUP(Q8,'[3]SCORE3'!K:K,'[3]SCORE3'!L:L)</f>
        <v>85</v>
      </c>
      <c r="S8" s="111"/>
      <c r="T8" s="122">
        <f>LOOKUP(S8,'[3]SCORE3'!G:G,'[3]SCORE3'!E:E)</f>
        <v>0</v>
      </c>
      <c r="U8" s="111">
        <v>8</v>
      </c>
      <c r="V8" s="114">
        <f>LOOKUP(U8,'[3]SCORE3'!H:H,'[3]SCORE3'!E:E)</f>
        <v>40</v>
      </c>
      <c r="W8" s="113"/>
      <c r="X8" s="122">
        <f>LOOKUP(W8,'[3]SCORE3'!I:I,'[3]SCORE3'!E:E)</f>
        <v>0</v>
      </c>
      <c r="Y8" s="124">
        <f aca="true" t="shared" si="0" ref="Y8:Y39">H8+J8+L8+N8+P8+R8+T8+V8+X8</f>
        <v>220</v>
      </c>
      <c r="Z8" s="16"/>
      <c r="AA8" s="16"/>
    </row>
    <row r="9" spans="2:27" ht="21.75" customHeight="1">
      <c r="B9" s="269">
        <v>2</v>
      </c>
      <c r="C9" s="187" t="s">
        <v>373</v>
      </c>
      <c r="D9" s="185">
        <v>2005</v>
      </c>
      <c r="E9" s="185">
        <v>367860</v>
      </c>
      <c r="F9" s="185" t="s">
        <v>570</v>
      </c>
      <c r="G9" s="113"/>
      <c r="H9" s="122">
        <f>LOOKUP(G9,'[3]SCORE3'!B:B,'[3]SCORE3'!A:A)</f>
        <v>0</v>
      </c>
      <c r="I9" s="113"/>
      <c r="J9" s="112">
        <f>LOOKUP(I9,'[3]SCORE1'!E:E,'[3]SCORE1'!D:D)</f>
        <v>0</v>
      </c>
      <c r="K9" s="113" t="s">
        <v>694</v>
      </c>
      <c r="L9" s="122">
        <f>LOOKUP(K9,'[3]SCORE3'!D:D,'[3]SCORE3'!A:A)</f>
        <v>75</v>
      </c>
      <c r="M9" s="113"/>
      <c r="N9" s="114">
        <f>LOOKUP(M9,'[3]SCORE3'!C:C,'[3]SCORE3'!A:A)</f>
        <v>0</v>
      </c>
      <c r="O9" s="113"/>
      <c r="P9" s="112">
        <f>LOOKUP(O9,'[3]SCORE1'!M:M,'[3]SCORE1'!L:L)</f>
        <v>0</v>
      </c>
      <c r="Q9" s="111">
        <v>1.3</v>
      </c>
      <c r="R9" s="114">
        <f>LOOKUP(Q9,'[3]SCORE3'!K:K,'[3]SCORE3'!L:L)</f>
        <v>65</v>
      </c>
      <c r="S9" s="111"/>
      <c r="T9" s="122">
        <f>LOOKUP(S9,'[3]SCORE3'!G:G,'[3]SCORE3'!E:E)</f>
        <v>0</v>
      </c>
      <c r="U9" s="111">
        <v>9.67</v>
      </c>
      <c r="V9" s="114">
        <f>LOOKUP(U9,'[3]SCORE3'!H:H,'[3]SCORE3'!E:E)</f>
        <v>60</v>
      </c>
      <c r="W9" s="113"/>
      <c r="X9" s="122">
        <f>LOOKUP(W9,'[3]SCORE3'!I:I,'[3]SCORE3'!E:E)</f>
        <v>0</v>
      </c>
      <c r="Y9" s="124">
        <f t="shared" si="0"/>
        <v>200</v>
      </c>
      <c r="Z9" s="16"/>
      <c r="AA9" s="16"/>
    </row>
    <row r="10" spans="2:27" ht="21.75" customHeight="1">
      <c r="B10" s="269">
        <v>3</v>
      </c>
      <c r="C10" s="187" t="s">
        <v>375</v>
      </c>
      <c r="D10" s="185">
        <v>2004</v>
      </c>
      <c r="E10" s="185">
        <v>361549</v>
      </c>
      <c r="F10" s="185" t="s">
        <v>570</v>
      </c>
      <c r="G10" s="113"/>
      <c r="H10" s="122">
        <f>LOOKUP(G10,'[3]SCORE3'!B:B,'[3]SCORE3'!A:A)</f>
        <v>0</v>
      </c>
      <c r="I10" s="113"/>
      <c r="J10" s="112">
        <f>LOOKUP(I10,'[3]SCORE1'!E:E,'[3]SCORE1'!D:D)</f>
        <v>0</v>
      </c>
      <c r="K10" s="113"/>
      <c r="L10" s="122">
        <f>LOOKUP(K10,'[3]SCORE3'!D:D,'[3]SCORE3'!A:A)</f>
        <v>0</v>
      </c>
      <c r="M10" s="113">
        <v>10.6</v>
      </c>
      <c r="N10" s="114">
        <f>LOOKUP(M10,'[3]SCORE3'!C:C,'[3]SCORE3'!A:A)</f>
        <v>85</v>
      </c>
      <c r="O10" s="113"/>
      <c r="P10" s="112">
        <f>LOOKUP(O10,'[3]SCORE1'!M:M,'[3]SCORE1'!L:L)</f>
        <v>0</v>
      </c>
      <c r="Q10" s="111">
        <v>1.35</v>
      </c>
      <c r="R10" s="114">
        <f>LOOKUP(Q10,'[3]SCORE3'!K:K,'[3]SCORE3'!L:L)</f>
        <v>75</v>
      </c>
      <c r="S10" s="111"/>
      <c r="T10" s="122">
        <f>LOOKUP(S10,'[3]SCORE3'!G:G,'[3]SCORE3'!E:E)</f>
        <v>0</v>
      </c>
      <c r="U10" s="111">
        <v>7.15</v>
      </c>
      <c r="V10" s="114">
        <f>LOOKUP(U10,'[3]SCORE3'!H:H,'[3]SCORE3'!E:E)</f>
        <v>35</v>
      </c>
      <c r="W10" s="113"/>
      <c r="X10" s="122">
        <f>LOOKUP(W10,'[3]SCORE3'!I:I,'[3]SCORE3'!E:E)</f>
        <v>0</v>
      </c>
      <c r="Y10" s="124">
        <f t="shared" si="0"/>
        <v>195</v>
      </c>
      <c r="Z10" s="16"/>
      <c r="AA10" s="16"/>
    </row>
    <row r="11" spans="2:27" ht="21.75" customHeight="1">
      <c r="B11" s="269">
        <v>4</v>
      </c>
      <c r="C11" s="181" t="s">
        <v>479</v>
      </c>
      <c r="D11" s="191">
        <v>2005</v>
      </c>
      <c r="E11" s="182">
        <v>351903</v>
      </c>
      <c r="F11" s="182" t="s">
        <v>481</v>
      </c>
      <c r="G11" s="113"/>
      <c r="H11" s="122">
        <f>LOOKUP(G11,'[3]SCORE3'!B:B,'[3]SCORE3'!A:A)</f>
        <v>0</v>
      </c>
      <c r="I11" s="113"/>
      <c r="J11" s="112">
        <f>LOOKUP(I11,'[3]SCORE1'!E:E,'[3]SCORE1'!D:D)</f>
        <v>0</v>
      </c>
      <c r="K11" s="113"/>
      <c r="L11" s="122">
        <f>LOOKUP(K11,'[3]SCORE3'!D:D,'[3]SCORE3'!A:A)</f>
        <v>0</v>
      </c>
      <c r="M11" s="113">
        <v>11</v>
      </c>
      <c r="N11" s="114">
        <f>LOOKUP(M11,'[3]SCORE3'!C:C,'[3]SCORE3'!A:A)</f>
        <v>80</v>
      </c>
      <c r="O11" s="113"/>
      <c r="P11" s="112">
        <f>LOOKUP(O11,'[3]SCORE1'!M:M,'[3]SCORE1'!L:L)</f>
        <v>0</v>
      </c>
      <c r="Q11" s="111">
        <v>1.35</v>
      </c>
      <c r="R11" s="114">
        <f>LOOKUP(Q11,'[3]SCORE3'!K:K,'[3]SCORE3'!L:L)</f>
        <v>75</v>
      </c>
      <c r="S11" s="111"/>
      <c r="T11" s="122">
        <f>LOOKUP(S11,'[3]SCORE3'!G:G,'[3]SCORE3'!E:E)</f>
        <v>0</v>
      </c>
      <c r="U11" s="111">
        <v>7.26</v>
      </c>
      <c r="V11" s="114">
        <f>LOOKUP(U11,'[3]SCORE3'!H:H,'[3]SCORE3'!E:E)</f>
        <v>35</v>
      </c>
      <c r="W11" s="113"/>
      <c r="X11" s="122">
        <f>LOOKUP(W11,'[3]SCORE3'!I:I,'[3]SCORE3'!E:E)</f>
        <v>0</v>
      </c>
      <c r="Y11" s="124">
        <f t="shared" si="0"/>
        <v>190</v>
      </c>
      <c r="Z11" s="16"/>
      <c r="AA11" s="16"/>
    </row>
    <row r="12" spans="2:27" ht="21.75" customHeight="1">
      <c r="B12" s="269">
        <v>5</v>
      </c>
      <c r="C12" s="181" t="s">
        <v>472</v>
      </c>
      <c r="D12" s="191">
        <v>2004</v>
      </c>
      <c r="E12" s="182">
        <v>337892</v>
      </c>
      <c r="F12" s="182" t="s">
        <v>481</v>
      </c>
      <c r="G12" s="113"/>
      <c r="H12" s="122">
        <f>LOOKUP(G12,'[3]SCORE3'!B:B,'[3]SCORE3'!A:A)</f>
        <v>0</v>
      </c>
      <c r="I12" s="113"/>
      <c r="J12" s="112">
        <f>LOOKUP(I12,'[3]SCORE1'!E:E,'[3]SCORE1'!D:D)</f>
        <v>0</v>
      </c>
      <c r="K12" s="113"/>
      <c r="L12" s="122">
        <f>LOOKUP(K12,'[3]SCORE3'!D:D,'[3]SCORE3'!A:A)</f>
        <v>0</v>
      </c>
      <c r="M12" s="113">
        <v>10.5</v>
      </c>
      <c r="N12" s="114">
        <f>LOOKUP(M12,'[3]SCORE3'!C:C,'[3]SCORE3'!A:A)</f>
        <v>85</v>
      </c>
      <c r="O12" s="113"/>
      <c r="P12" s="112">
        <f>LOOKUP(O12,'[3]SCORE1'!M:M,'[3]SCORE1'!L:L)</f>
        <v>0</v>
      </c>
      <c r="Q12" s="111">
        <v>1.2</v>
      </c>
      <c r="R12" s="114">
        <f>LOOKUP(Q12,'[3]SCORE3'!K:K,'[3]SCORE3'!L:L)</f>
        <v>45</v>
      </c>
      <c r="S12" s="111"/>
      <c r="T12" s="122">
        <f>LOOKUP(S12,'[3]SCORE3'!G:G,'[3]SCORE3'!E:E)</f>
        <v>0</v>
      </c>
      <c r="U12" s="111">
        <v>7.71</v>
      </c>
      <c r="V12" s="114">
        <f>LOOKUP(U12,'[3]SCORE3'!H:H,'[3]SCORE3'!E:E)</f>
        <v>40</v>
      </c>
      <c r="W12" s="113"/>
      <c r="X12" s="122">
        <f>LOOKUP(W12,'[3]SCORE3'!I:I,'[3]SCORE3'!E:E)</f>
        <v>0</v>
      </c>
      <c r="Y12" s="124">
        <f t="shared" si="0"/>
        <v>170</v>
      </c>
      <c r="Z12" s="16"/>
      <c r="AA12" s="16"/>
    </row>
    <row r="13" spans="2:27" ht="21.75" customHeight="1">
      <c r="B13" s="269">
        <v>6</v>
      </c>
      <c r="C13" s="181" t="s">
        <v>478</v>
      </c>
      <c r="D13" s="191">
        <v>2005</v>
      </c>
      <c r="E13" s="182">
        <v>348842</v>
      </c>
      <c r="F13" s="182" t="s">
        <v>481</v>
      </c>
      <c r="G13" s="113"/>
      <c r="H13" s="122">
        <f>LOOKUP(G13,'[3]SCORE3'!B:B,'[3]SCORE3'!A:A)</f>
        <v>0</v>
      </c>
      <c r="I13" s="113"/>
      <c r="J13" s="112">
        <f>LOOKUP(I13,'[3]SCORE1'!E:E,'[3]SCORE1'!D:D)</f>
        <v>0</v>
      </c>
      <c r="K13" s="113" t="s">
        <v>692</v>
      </c>
      <c r="L13" s="122">
        <f>LOOKUP(K13,'[3]SCORE3'!D:D,'[3]SCORE3'!A:A)</f>
        <v>65</v>
      </c>
      <c r="M13" s="113"/>
      <c r="N13" s="114">
        <f>LOOKUP(M13,'[3]SCORE3'!C:C,'[3]SCORE3'!A:A)</f>
        <v>0</v>
      </c>
      <c r="O13" s="113"/>
      <c r="P13" s="112">
        <f>LOOKUP(O13,'[3]SCORE1'!M:M,'[3]SCORE1'!L:L)</f>
        <v>0</v>
      </c>
      <c r="Q13" s="111">
        <v>1.3</v>
      </c>
      <c r="R13" s="114">
        <f>LOOKUP(Q13,'[3]SCORE3'!K:K,'[3]SCORE3'!L:L)</f>
        <v>65</v>
      </c>
      <c r="S13" s="111"/>
      <c r="T13" s="122">
        <f>LOOKUP(S13,'[3]SCORE3'!G:G,'[3]SCORE3'!E:E)</f>
        <v>0</v>
      </c>
      <c r="U13" s="111">
        <v>6.6</v>
      </c>
      <c r="V13" s="114">
        <f>LOOKUP(U13,'[3]SCORE3'!H:H,'[3]SCORE3'!E:E)</f>
        <v>30</v>
      </c>
      <c r="W13" s="113"/>
      <c r="X13" s="122">
        <f>LOOKUP(W13,'[3]SCORE3'!I:I,'[3]SCORE3'!E:E)</f>
        <v>0</v>
      </c>
      <c r="Y13" s="124">
        <f t="shared" si="0"/>
        <v>160</v>
      </c>
      <c r="Z13" s="16"/>
      <c r="AA13" s="16"/>
    </row>
    <row r="14" spans="2:27" ht="21.75" customHeight="1">
      <c r="B14" s="269">
        <v>7</v>
      </c>
      <c r="C14" s="183" t="s">
        <v>480</v>
      </c>
      <c r="D14" s="191">
        <v>2005</v>
      </c>
      <c r="E14" s="182">
        <v>365688</v>
      </c>
      <c r="F14" s="182" t="s">
        <v>481</v>
      </c>
      <c r="G14" s="113"/>
      <c r="H14" s="122">
        <f>LOOKUP(G14,'[3]SCORE3'!B:B,'[3]SCORE3'!A:A)</f>
        <v>0</v>
      </c>
      <c r="I14" s="113"/>
      <c r="J14" s="112">
        <f>LOOKUP(I14,'[3]SCORE1'!E:E,'[3]SCORE1'!D:D)</f>
        <v>0</v>
      </c>
      <c r="K14" s="113" t="s">
        <v>693</v>
      </c>
      <c r="L14" s="122">
        <f>LOOKUP(K14,'[3]SCORE3'!D:D,'[3]SCORE3'!A:A)</f>
        <v>70</v>
      </c>
      <c r="M14" s="113"/>
      <c r="N14" s="114">
        <f>LOOKUP(M14,'[3]SCORE3'!C:C,'[3]SCORE3'!A:A)</f>
        <v>0</v>
      </c>
      <c r="O14" s="113"/>
      <c r="P14" s="112">
        <f>LOOKUP(O14,'[3]SCORE1'!M:M,'[3]SCORE1'!L:L)</f>
        <v>0</v>
      </c>
      <c r="Q14" s="111">
        <v>1.2</v>
      </c>
      <c r="R14" s="114">
        <f>LOOKUP(Q14,'[3]SCORE3'!K:K,'[3]SCORE3'!L:L)</f>
        <v>45</v>
      </c>
      <c r="S14" s="111"/>
      <c r="T14" s="122">
        <f>LOOKUP(S14,'[3]SCORE3'!G:G,'[3]SCORE3'!E:E)</f>
        <v>0</v>
      </c>
      <c r="U14" s="111">
        <v>6.6</v>
      </c>
      <c r="V14" s="114">
        <f>LOOKUP(U14,'[3]SCORE3'!H:H,'[3]SCORE3'!E:E)</f>
        <v>30</v>
      </c>
      <c r="W14" s="113"/>
      <c r="X14" s="122">
        <f>LOOKUP(W14,'[3]SCORE3'!I:I,'[3]SCORE3'!E:E)</f>
        <v>0</v>
      </c>
      <c r="Y14" s="124">
        <f t="shared" si="0"/>
        <v>145</v>
      </c>
      <c r="Z14" s="16"/>
      <c r="AA14" s="16"/>
    </row>
    <row r="15" spans="2:27" ht="21.75" customHeight="1">
      <c r="B15" s="269">
        <v>8</v>
      </c>
      <c r="C15" s="92" t="s">
        <v>704</v>
      </c>
      <c r="D15" s="93">
        <v>2004</v>
      </c>
      <c r="E15" s="94">
        <v>348326</v>
      </c>
      <c r="F15" s="120" t="s">
        <v>705</v>
      </c>
      <c r="G15" s="113"/>
      <c r="H15" s="122">
        <f>LOOKUP(G15,'[3]SCORE3'!B:B,'[3]SCORE3'!A:A)</f>
        <v>0</v>
      </c>
      <c r="I15" s="113"/>
      <c r="J15" s="112">
        <f>LOOKUP(I15,'[3]SCORE1'!E:E,'[3]SCORE1'!D:D)</f>
        <v>0</v>
      </c>
      <c r="K15" s="113" t="s">
        <v>706</v>
      </c>
      <c r="L15" s="122">
        <f>LOOKUP(K15,'[3]SCORE3'!D:D,'[3]SCORE3'!A:A)</f>
        <v>75</v>
      </c>
      <c r="M15" s="113"/>
      <c r="N15" s="114">
        <f>LOOKUP(M15,'[3]SCORE3'!C:C,'[3]SCORE3'!A:A)</f>
        <v>0</v>
      </c>
      <c r="O15" s="113"/>
      <c r="P15" s="112">
        <f>LOOKUP(O15,'[3]SCORE1'!M:M,'[3]SCORE1'!L:L)</f>
        <v>0</v>
      </c>
      <c r="Q15" s="111">
        <v>1.1</v>
      </c>
      <c r="R15" s="114">
        <f>LOOKUP(Q15,'[3]SCORE3'!K:K,'[3]SCORE3'!L:L)</f>
        <v>35</v>
      </c>
      <c r="S15" s="111"/>
      <c r="T15" s="122">
        <f>LOOKUP(S15,'[3]SCORE3'!G:G,'[3]SCORE3'!E:E)</f>
        <v>0</v>
      </c>
      <c r="U15" s="111">
        <v>6.51</v>
      </c>
      <c r="V15" s="114">
        <f>LOOKUP(U15,'[3]SCORE3'!H:H,'[3]SCORE3'!E:E)</f>
        <v>30</v>
      </c>
      <c r="W15" s="113"/>
      <c r="X15" s="122">
        <f>LOOKUP(W15,'[3]SCORE3'!I:I,'[3]SCORE3'!E:E)</f>
        <v>0</v>
      </c>
      <c r="Y15" s="124">
        <f t="shared" si="0"/>
        <v>140</v>
      </c>
      <c r="Z15" s="16"/>
      <c r="AA15" s="16"/>
    </row>
    <row r="16" spans="2:27" ht="21.75" customHeight="1">
      <c r="B16" s="269">
        <v>9</v>
      </c>
      <c r="C16" s="181" t="s">
        <v>475</v>
      </c>
      <c r="D16" s="191">
        <v>2004</v>
      </c>
      <c r="E16" s="182">
        <v>343223</v>
      </c>
      <c r="F16" s="182" t="s">
        <v>481</v>
      </c>
      <c r="G16" s="113"/>
      <c r="H16" s="122">
        <f>LOOKUP(G16,'[3]SCORE3'!B:B,'[3]SCORE3'!A:A)</f>
        <v>0</v>
      </c>
      <c r="I16" s="113"/>
      <c r="J16" s="112">
        <f>LOOKUP(I16,'[3]SCORE1'!E:E,'[3]SCORE1'!D:D)</f>
        <v>0</v>
      </c>
      <c r="K16" s="113" t="s">
        <v>824</v>
      </c>
      <c r="L16" s="122">
        <f>LOOKUP(K16,'[3]SCORE3'!D:D,'[3]SCORE3'!A:A)</f>
        <v>65</v>
      </c>
      <c r="M16" s="113"/>
      <c r="N16" s="114">
        <f>LOOKUP(M16,'[3]SCORE3'!C:C,'[3]SCORE3'!A:A)</f>
        <v>0</v>
      </c>
      <c r="O16" s="113"/>
      <c r="P16" s="112">
        <f>LOOKUP(O16,'[3]SCORE1'!M:M,'[3]SCORE1'!L:L)</f>
        <v>0</v>
      </c>
      <c r="Q16" s="111">
        <v>1.1</v>
      </c>
      <c r="R16" s="114">
        <f>LOOKUP(Q16,'[3]SCORE3'!K:K,'[3]SCORE3'!L:L)</f>
        <v>35</v>
      </c>
      <c r="S16" s="111"/>
      <c r="T16" s="122">
        <f>LOOKUP(S16,'[3]SCORE3'!G:G,'[3]SCORE3'!E:E)</f>
        <v>0</v>
      </c>
      <c r="U16" s="111">
        <v>7.03</v>
      </c>
      <c r="V16" s="114">
        <f>LOOKUP(U16,'[3]SCORE3'!H:H,'[3]SCORE3'!E:E)</f>
        <v>35</v>
      </c>
      <c r="W16" s="113"/>
      <c r="X16" s="122">
        <f>LOOKUP(W16,'[3]SCORE3'!I:I,'[3]SCORE3'!E:E)</f>
        <v>0</v>
      </c>
      <c r="Y16" s="124">
        <f t="shared" si="0"/>
        <v>135</v>
      </c>
      <c r="Z16" s="16"/>
      <c r="AA16" s="16"/>
    </row>
    <row r="17" spans="2:27" ht="21.75" customHeight="1">
      <c r="B17" s="269">
        <v>10</v>
      </c>
      <c r="C17" s="184" t="s">
        <v>712</v>
      </c>
      <c r="D17" s="186">
        <v>2004</v>
      </c>
      <c r="E17" s="186">
        <v>366576</v>
      </c>
      <c r="F17" s="159" t="s">
        <v>710</v>
      </c>
      <c r="G17" s="113"/>
      <c r="H17" s="122">
        <f>LOOKUP(G17,'[3]SCORE3'!B:B,'[3]SCORE3'!A:A)</f>
        <v>0</v>
      </c>
      <c r="I17" s="113"/>
      <c r="J17" s="112">
        <f>LOOKUP(I17,'[3]SCORE1'!E:E,'[3]SCORE1'!D:D)</f>
        <v>0</v>
      </c>
      <c r="K17" s="113" t="s">
        <v>825</v>
      </c>
      <c r="L17" s="122">
        <f>LOOKUP(K17,'[3]SCORE3'!D:D,'[3]SCORE3'!A:A)</f>
        <v>55</v>
      </c>
      <c r="M17" s="113"/>
      <c r="N17" s="114">
        <f>LOOKUP(M17,'[3]SCORE3'!C:C,'[3]SCORE3'!A:A)</f>
        <v>0</v>
      </c>
      <c r="O17" s="113"/>
      <c r="P17" s="112">
        <f>LOOKUP(O17,'[3]SCORE1'!M:M,'[3]SCORE1'!L:L)</f>
        <v>0</v>
      </c>
      <c r="Q17" s="111">
        <v>1.1</v>
      </c>
      <c r="R17" s="114">
        <f>LOOKUP(Q17,'[3]SCORE3'!K:K,'[3]SCORE3'!L:L)</f>
        <v>35</v>
      </c>
      <c r="S17" s="111"/>
      <c r="T17" s="122">
        <f>LOOKUP(S17,'[3]SCORE3'!G:G,'[3]SCORE3'!E:E)</f>
        <v>0</v>
      </c>
      <c r="U17" s="111">
        <v>8.12</v>
      </c>
      <c r="V17" s="114">
        <f>LOOKUP(U17,'[3]SCORE3'!H:H,'[3]SCORE3'!E:E)</f>
        <v>45</v>
      </c>
      <c r="W17" s="113"/>
      <c r="X17" s="122">
        <f>LOOKUP(W17,'[3]SCORE3'!I:I,'[3]SCORE3'!E:E)</f>
        <v>0</v>
      </c>
      <c r="Y17" s="124">
        <f t="shared" si="0"/>
        <v>135</v>
      </c>
      <c r="Z17" s="16"/>
      <c r="AA17" s="16"/>
    </row>
    <row r="18" spans="2:27" ht="21.75" customHeight="1">
      <c r="B18" s="269">
        <v>11</v>
      </c>
      <c r="C18" s="200" t="s">
        <v>684</v>
      </c>
      <c r="D18" s="201">
        <v>2005</v>
      </c>
      <c r="E18" s="153">
        <v>348471</v>
      </c>
      <c r="F18" s="202" t="s">
        <v>685</v>
      </c>
      <c r="G18" s="113"/>
      <c r="H18" s="122">
        <f>LOOKUP(G18,'[3]SCORE3'!B:B,'[3]SCORE3'!A:A)</f>
        <v>0</v>
      </c>
      <c r="I18" s="113"/>
      <c r="J18" s="112">
        <f>LOOKUP(I18,'[3]SCORE1'!E:E,'[3]SCORE1'!D:D)</f>
        <v>0</v>
      </c>
      <c r="K18" s="113" t="s">
        <v>826</v>
      </c>
      <c r="L18" s="122">
        <f>LOOKUP(K18,'[3]SCORE3'!D:D,'[3]SCORE3'!A:A)</f>
        <v>50</v>
      </c>
      <c r="M18" s="113"/>
      <c r="N18" s="114">
        <f>LOOKUP(M18,'[3]SCORE3'!C:C,'[3]SCORE3'!A:A)</f>
        <v>0</v>
      </c>
      <c r="O18" s="113"/>
      <c r="P18" s="112">
        <f>LOOKUP(O18,'[3]SCORE1'!M:M,'[3]SCORE1'!L:L)</f>
        <v>0</v>
      </c>
      <c r="Q18" s="111">
        <v>1.2</v>
      </c>
      <c r="R18" s="114">
        <f>LOOKUP(Q18,'[3]SCORE3'!K:K,'[3]SCORE3'!L:L)</f>
        <v>45</v>
      </c>
      <c r="S18" s="111"/>
      <c r="T18" s="122">
        <f>LOOKUP(S18,'[3]SCORE3'!G:G,'[3]SCORE3'!E:E)</f>
        <v>0</v>
      </c>
      <c r="U18" s="111">
        <v>6.02</v>
      </c>
      <c r="V18" s="114">
        <f>LOOKUP(U18,'[3]SCORE3'!H:H,'[3]SCORE3'!E:E)</f>
        <v>25</v>
      </c>
      <c r="W18" s="113"/>
      <c r="X18" s="122">
        <f>LOOKUP(W18,'[3]SCORE3'!I:I,'[3]SCORE3'!E:E)</f>
        <v>0</v>
      </c>
      <c r="Y18" s="124">
        <f t="shared" si="0"/>
        <v>120</v>
      </c>
      <c r="Z18" s="16"/>
      <c r="AA18" s="16"/>
    </row>
    <row r="19" spans="2:27" ht="21.75" customHeight="1">
      <c r="B19" s="269">
        <v>12</v>
      </c>
      <c r="C19" s="187" t="s">
        <v>378</v>
      </c>
      <c r="D19" s="185">
        <v>2004</v>
      </c>
      <c r="E19" s="185">
        <v>360254</v>
      </c>
      <c r="F19" s="185" t="s">
        <v>570</v>
      </c>
      <c r="G19" s="113"/>
      <c r="H19" s="122">
        <f>LOOKUP(G19,'[3]SCORE3'!B:B,'[3]SCORE3'!A:A)</f>
        <v>0</v>
      </c>
      <c r="I19" s="113"/>
      <c r="J19" s="112">
        <f>LOOKUP(I19,'[3]SCORE1'!E:E,'[3]SCORE1'!D:D)</f>
        <v>0</v>
      </c>
      <c r="K19" s="113" t="s">
        <v>696</v>
      </c>
      <c r="L19" s="122">
        <f>LOOKUP(K19,'[3]SCORE3'!D:D,'[3]SCORE3'!A:A)</f>
        <v>65</v>
      </c>
      <c r="M19" s="113"/>
      <c r="N19" s="114">
        <f>LOOKUP(M19,'[3]SCORE3'!C:C,'[3]SCORE3'!A:A)</f>
        <v>0</v>
      </c>
      <c r="O19" s="113"/>
      <c r="P19" s="112">
        <f>LOOKUP(O19,'[3]SCORE1'!M:M,'[3]SCORE1'!L:L)</f>
        <v>0</v>
      </c>
      <c r="Q19" s="111">
        <v>1.1</v>
      </c>
      <c r="R19" s="114">
        <f>LOOKUP(Q19,'[3]SCORE3'!K:K,'[3]SCORE3'!L:L)</f>
        <v>35</v>
      </c>
      <c r="S19" s="111"/>
      <c r="T19" s="122">
        <f>LOOKUP(S19,'[3]SCORE3'!G:G,'[3]SCORE3'!E:E)</f>
        <v>0</v>
      </c>
      <c r="U19" s="111">
        <v>5.42</v>
      </c>
      <c r="V19" s="114">
        <f>LOOKUP(U19,'[3]SCORE3'!H:H,'[3]SCORE3'!E:E)</f>
        <v>15</v>
      </c>
      <c r="W19" s="113"/>
      <c r="X19" s="122">
        <f>LOOKUP(W19,'[3]SCORE3'!I:I,'[3]SCORE3'!E:E)</f>
        <v>0</v>
      </c>
      <c r="Y19" s="124">
        <f t="shared" si="0"/>
        <v>115</v>
      </c>
      <c r="Z19" s="16"/>
      <c r="AA19" s="16"/>
    </row>
    <row r="20" spans="2:27" ht="21.75" customHeight="1">
      <c r="B20" s="269">
        <v>13</v>
      </c>
      <c r="C20" s="184" t="s">
        <v>377</v>
      </c>
      <c r="D20" s="186">
        <v>2004</v>
      </c>
      <c r="E20" s="186">
        <v>364136</v>
      </c>
      <c r="F20" s="185" t="s">
        <v>417</v>
      </c>
      <c r="G20" s="113"/>
      <c r="H20" s="122">
        <f>LOOKUP(G20,'[3]SCORE3'!B:B,'[3]SCORE3'!A:A)</f>
        <v>0</v>
      </c>
      <c r="I20" s="113"/>
      <c r="J20" s="112">
        <f>LOOKUP(I20,'[3]SCORE1'!E:E,'[3]SCORE1'!D:D)</f>
        <v>0</v>
      </c>
      <c r="K20" s="113" t="s">
        <v>700</v>
      </c>
      <c r="L20" s="122">
        <f>LOOKUP(K20,'[3]SCORE3'!D:D,'[3]SCORE3'!A:A)</f>
        <v>55</v>
      </c>
      <c r="M20" s="113"/>
      <c r="N20" s="114">
        <f>LOOKUP(M20,'[3]SCORE3'!C:C,'[3]SCORE3'!A:A)</f>
        <v>0</v>
      </c>
      <c r="O20" s="113"/>
      <c r="P20" s="112">
        <f>LOOKUP(O20,'[3]SCORE1'!M:M,'[3]SCORE1'!L:L)</f>
        <v>0</v>
      </c>
      <c r="Q20" s="111">
        <v>1.1</v>
      </c>
      <c r="R20" s="114">
        <f>LOOKUP(Q20,'[3]SCORE3'!K:K,'[3]SCORE3'!L:L)</f>
        <v>35</v>
      </c>
      <c r="S20" s="111"/>
      <c r="T20" s="122">
        <f>LOOKUP(S20,'[3]SCORE3'!G:G,'[3]SCORE3'!E:E)</f>
        <v>0</v>
      </c>
      <c r="U20" s="111">
        <v>5.75</v>
      </c>
      <c r="V20" s="114">
        <f>LOOKUP(U20,'[3]SCORE3'!H:H,'[3]SCORE3'!E:E)</f>
        <v>20</v>
      </c>
      <c r="W20" s="113"/>
      <c r="X20" s="122">
        <f>LOOKUP(W20,'[3]SCORE3'!I:I,'[3]SCORE3'!E:E)</f>
        <v>0</v>
      </c>
      <c r="Y20" s="124">
        <f t="shared" si="0"/>
        <v>110</v>
      </c>
      <c r="Z20" s="16"/>
      <c r="AA20" s="16"/>
    </row>
    <row r="21" spans="2:27" ht="21.75" customHeight="1">
      <c r="B21" s="269">
        <v>14</v>
      </c>
      <c r="C21" s="184" t="s">
        <v>711</v>
      </c>
      <c r="D21" s="186">
        <v>2005</v>
      </c>
      <c r="E21" s="186">
        <v>366575</v>
      </c>
      <c r="F21" s="159" t="s">
        <v>710</v>
      </c>
      <c r="G21" s="113"/>
      <c r="H21" s="122">
        <f>LOOKUP(G21,'[3]SCORE3'!B:B,'[3]SCORE3'!A:A)</f>
        <v>0</v>
      </c>
      <c r="I21" s="113"/>
      <c r="J21" s="112">
        <f>LOOKUP(I21,'[3]SCORE1'!E:E,'[3]SCORE1'!D:D)</f>
        <v>0</v>
      </c>
      <c r="K21" s="113" t="s">
        <v>715</v>
      </c>
      <c r="L21" s="122">
        <f>LOOKUP(K21,'[3]SCORE3'!D:D,'[3]SCORE3'!A:A)</f>
        <v>50</v>
      </c>
      <c r="M21" s="113"/>
      <c r="N21" s="114">
        <f>LOOKUP(M21,'[3]SCORE3'!C:C,'[3]SCORE3'!A:A)</f>
        <v>0</v>
      </c>
      <c r="O21" s="113"/>
      <c r="P21" s="112">
        <f>LOOKUP(O21,'[3]SCORE1'!M:M,'[3]SCORE1'!L:L)</f>
        <v>0</v>
      </c>
      <c r="Q21" s="111">
        <v>1.1</v>
      </c>
      <c r="R21" s="114">
        <f>LOOKUP(Q21,'[3]SCORE3'!K:K,'[3]SCORE3'!L:L)</f>
        <v>35</v>
      </c>
      <c r="S21" s="111"/>
      <c r="T21" s="122">
        <f>LOOKUP(S21,'[3]SCORE3'!G:G,'[3]SCORE3'!E:E)</f>
        <v>0</v>
      </c>
      <c r="U21" s="111">
        <v>6.06</v>
      </c>
      <c r="V21" s="114">
        <f>LOOKUP(U21,'[3]SCORE3'!H:H,'[3]SCORE3'!E:E)</f>
        <v>25</v>
      </c>
      <c r="W21" s="113"/>
      <c r="X21" s="122">
        <f>LOOKUP(W21,'[3]SCORE3'!I:I,'[3]SCORE3'!E:E)</f>
        <v>0</v>
      </c>
      <c r="Y21" s="124">
        <f t="shared" si="0"/>
        <v>110</v>
      </c>
      <c r="Z21" s="16"/>
      <c r="AA21" s="16"/>
    </row>
    <row r="22" spans="2:27" ht="21.75" customHeight="1">
      <c r="B22" s="269">
        <v>15</v>
      </c>
      <c r="C22" s="187" t="s">
        <v>376</v>
      </c>
      <c r="D22" s="185">
        <v>2005</v>
      </c>
      <c r="E22" s="185">
        <v>360258</v>
      </c>
      <c r="F22" s="185" t="s">
        <v>570</v>
      </c>
      <c r="G22" s="113"/>
      <c r="H22" s="122">
        <f>LOOKUP(G22,'[3]SCORE3'!B:B,'[3]SCORE3'!A:A)</f>
        <v>0</v>
      </c>
      <c r="I22" s="113"/>
      <c r="J22" s="112">
        <f>LOOKUP(I22,'[3]SCORE1'!E:E,'[3]SCORE1'!D:D)</f>
        <v>0</v>
      </c>
      <c r="K22" s="113" t="s">
        <v>827</v>
      </c>
      <c r="L22" s="122">
        <f>LOOKUP(K22,'[3]SCORE3'!D:D,'[3]SCORE3'!A:A)</f>
        <v>50</v>
      </c>
      <c r="M22" s="113"/>
      <c r="N22" s="114">
        <f>LOOKUP(M22,'[3]SCORE3'!C:C,'[3]SCORE3'!A:A)</f>
        <v>0</v>
      </c>
      <c r="O22" s="113"/>
      <c r="P22" s="112">
        <f>LOOKUP(O22,'[3]SCORE1'!M:M,'[3]SCORE1'!L:L)</f>
        <v>0</v>
      </c>
      <c r="Q22" s="111">
        <v>1.1</v>
      </c>
      <c r="R22" s="114">
        <f>LOOKUP(Q22,'[3]SCORE3'!K:K,'[3]SCORE3'!L:L)</f>
        <v>35</v>
      </c>
      <c r="S22" s="111"/>
      <c r="T22" s="122">
        <f>LOOKUP(S22,'[3]SCORE3'!G:G,'[3]SCORE3'!E:E)</f>
        <v>0</v>
      </c>
      <c r="U22" s="111">
        <v>5.7</v>
      </c>
      <c r="V22" s="114">
        <f>LOOKUP(U22,'[3]SCORE3'!H:H,'[3]SCORE3'!E:E)</f>
        <v>20</v>
      </c>
      <c r="W22" s="113"/>
      <c r="X22" s="122">
        <f>LOOKUP(W22,'[3]SCORE3'!I:I,'[3]SCORE3'!E:E)</f>
        <v>0</v>
      </c>
      <c r="Y22" s="124">
        <f t="shared" si="0"/>
        <v>105</v>
      </c>
      <c r="Z22" s="16"/>
      <c r="AA22" s="16"/>
    </row>
    <row r="23" spans="2:27" ht="21.75" customHeight="1">
      <c r="B23" s="269">
        <v>16</v>
      </c>
      <c r="C23" s="181" t="s">
        <v>476</v>
      </c>
      <c r="D23" s="191">
        <v>2004</v>
      </c>
      <c r="E23" s="182">
        <v>343224</v>
      </c>
      <c r="F23" s="182" t="s">
        <v>481</v>
      </c>
      <c r="G23" s="113"/>
      <c r="H23" s="122">
        <f>LOOKUP(G23,'[3]SCORE3'!B:B,'[3]SCORE3'!A:A)</f>
        <v>0</v>
      </c>
      <c r="I23" s="113"/>
      <c r="J23" s="112">
        <f>LOOKUP(I23,'[3]SCORE1'!E:E,'[3]SCORE1'!D:D)</f>
        <v>0</v>
      </c>
      <c r="K23" s="113" t="s">
        <v>306</v>
      </c>
      <c r="L23" s="122">
        <f>LOOKUP(K23,'[3]SCORE3'!D:D,'[3]SCORE3'!A:A)</f>
        <v>50</v>
      </c>
      <c r="M23" s="113"/>
      <c r="N23" s="114">
        <f>LOOKUP(M23,'[3]SCORE3'!C:C,'[3]SCORE3'!A:A)</f>
        <v>0</v>
      </c>
      <c r="O23" s="113"/>
      <c r="P23" s="112">
        <f>LOOKUP(O23,'[3]SCORE1'!M:M,'[3]SCORE1'!L:L)</f>
        <v>0</v>
      </c>
      <c r="Q23" s="111">
        <v>1.2</v>
      </c>
      <c r="R23" s="114">
        <f>LOOKUP(Q23,'[3]SCORE3'!K:K,'[3]SCORE3'!L:L)</f>
        <v>45</v>
      </c>
      <c r="S23" s="111"/>
      <c r="T23" s="122">
        <f>LOOKUP(S23,'[3]SCORE3'!G:G,'[3]SCORE3'!E:E)</f>
        <v>0</v>
      </c>
      <c r="U23" s="111">
        <v>4.81</v>
      </c>
      <c r="V23" s="114">
        <f>LOOKUP(U23,'[3]SCORE3'!H:H,'[3]SCORE3'!E:E)</f>
        <v>10</v>
      </c>
      <c r="W23" s="113"/>
      <c r="X23" s="122">
        <f>LOOKUP(W23,'[3]SCORE3'!I:I,'[3]SCORE3'!E:E)</f>
        <v>0</v>
      </c>
      <c r="Y23" s="124">
        <f t="shared" si="0"/>
        <v>105</v>
      </c>
      <c r="Z23" s="16"/>
      <c r="AA23" s="16"/>
    </row>
    <row r="24" spans="2:27" ht="21.75" customHeight="1">
      <c r="B24" s="269">
        <v>17</v>
      </c>
      <c r="C24" s="187" t="s">
        <v>569</v>
      </c>
      <c r="D24" s="185">
        <v>2005</v>
      </c>
      <c r="E24" s="185">
        <v>367866</v>
      </c>
      <c r="F24" s="185" t="s">
        <v>570</v>
      </c>
      <c r="G24" s="113"/>
      <c r="H24" s="122">
        <f>LOOKUP(G24,'[3]SCORE3'!B:B,'[3]SCORE3'!A:A)</f>
        <v>0</v>
      </c>
      <c r="I24" s="113"/>
      <c r="J24" s="112">
        <f>LOOKUP(I24,'[3]SCORE1'!E:E,'[3]SCORE1'!D:D)</f>
        <v>0</v>
      </c>
      <c r="K24" s="113" t="s">
        <v>828</v>
      </c>
      <c r="L24" s="122">
        <f>LOOKUP(K24,'[3]SCORE3'!D:D,'[3]SCORE3'!A:A)</f>
        <v>50</v>
      </c>
      <c r="M24" s="113"/>
      <c r="N24" s="114">
        <f>LOOKUP(M24,'[3]SCORE3'!C:C,'[3]SCORE3'!A:A)</f>
        <v>0</v>
      </c>
      <c r="O24" s="113"/>
      <c r="P24" s="112">
        <f>LOOKUP(O24,'[3]SCORE1'!M:M,'[3]SCORE1'!L:L)</f>
        <v>0</v>
      </c>
      <c r="Q24" s="111">
        <v>1.1</v>
      </c>
      <c r="R24" s="114">
        <f>LOOKUP(Q24,'[3]SCORE3'!K:K,'[3]SCORE3'!L:L)</f>
        <v>35</v>
      </c>
      <c r="S24" s="111"/>
      <c r="T24" s="122">
        <f>LOOKUP(S24,'[3]SCORE3'!G:G,'[3]SCORE3'!E:E)</f>
        <v>0</v>
      </c>
      <c r="U24" s="111">
        <v>5.03</v>
      </c>
      <c r="V24" s="114">
        <f>LOOKUP(U24,'[3]SCORE3'!H:H,'[3]SCORE3'!E:E)</f>
        <v>15</v>
      </c>
      <c r="W24" s="113"/>
      <c r="X24" s="122">
        <f>LOOKUP(W24,'[3]SCORE3'!I:I,'[3]SCORE3'!E:E)</f>
        <v>0</v>
      </c>
      <c r="Y24" s="124">
        <f t="shared" si="0"/>
        <v>100</v>
      </c>
      <c r="Z24" s="16"/>
      <c r="AA24" s="16"/>
    </row>
    <row r="25" spans="2:27" ht="21.75" customHeight="1">
      <c r="B25" s="269">
        <v>18</v>
      </c>
      <c r="C25" s="187" t="s">
        <v>522</v>
      </c>
      <c r="D25" s="185">
        <v>2005</v>
      </c>
      <c r="E25" s="185">
        <v>346513</v>
      </c>
      <c r="F25" s="173" t="s">
        <v>524</v>
      </c>
      <c r="G25" s="113"/>
      <c r="H25" s="122">
        <f>LOOKUP(G25,'[3]SCORE3'!B:B,'[3]SCORE3'!A:A)</f>
        <v>0</v>
      </c>
      <c r="I25" s="113"/>
      <c r="J25" s="112">
        <f>LOOKUP(I25,'[3]SCORE1'!E:E,'[3]SCORE1'!D:D)</f>
        <v>0</v>
      </c>
      <c r="K25" s="113" t="s">
        <v>680</v>
      </c>
      <c r="L25" s="122">
        <f>LOOKUP(K25,'[3]SCORE3'!D:D,'[3]SCORE3'!A:A)</f>
        <v>70</v>
      </c>
      <c r="M25" s="113"/>
      <c r="N25" s="114">
        <f>LOOKUP(M25,'[3]SCORE3'!C:C,'[3]SCORE3'!A:A)</f>
        <v>0</v>
      </c>
      <c r="O25" s="113"/>
      <c r="P25" s="112">
        <f>LOOKUP(O25,'[3]SCORE1'!M:M,'[3]SCORE1'!L:L)</f>
        <v>0</v>
      </c>
      <c r="Q25" s="111">
        <v>1</v>
      </c>
      <c r="R25" s="114">
        <f>LOOKUP(Q25,'[3]SCORE3'!K:K,'[3]SCORE3'!L:L)</f>
        <v>20</v>
      </c>
      <c r="S25" s="111"/>
      <c r="T25" s="122">
        <f>LOOKUP(S25,'[3]SCORE3'!G:G,'[3]SCORE3'!E:E)</f>
        <v>0</v>
      </c>
      <c r="U25" s="111">
        <v>6.8</v>
      </c>
      <c r="V25" s="114">
        <f>LOOKUP(U25,'[3]SCORE3'!H:H,'[3]SCORE3'!E:E)</f>
        <v>30</v>
      </c>
      <c r="W25" s="113"/>
      <c r="X25" s="122">
        <f>LOOKUP(W25,'[3]SCORE3'!I:I,'[3]SCORE3'!E:E)</f>
        <v>0</v>
      </c>
      <c r="Y25" s="124">
        <f t="shared" si="0"/>
        <v>120</v>
      </c>
      <c r="Z25" s="16"/>
      <c r="AA25" s="16"/>
    </row>
    <row r="26" spans="2:27" ht="21.75" customHeight="1">
      <c r="B26" s="269">
        <v>19</v>
      </c>
      <c r="C26" s="204" t="s">
        <v>707</v>
      </c>
      <c r="D26" s="205">
        <v>2005</v>
      </c>
      <c r="E26" s="205">
        <v>366745</v>
      </c>
      <c r="F26" s="158" t="s">
        <v>708</v>
      </c>
      <c r="G26" s="113"/>
      <c r="H26" s="122">
        <f>LOOKUP(G26,'[3]SCORE3'!B:B,'[3]SCORE3'!A:A)</f>
        <v>0</v>
      </c>
      <c r="I26" s="113"/>
      <c r="J26" s="112">
        <f>LOOKUP(I26,'[3]SCORE1'!E:E,'[3]SCORE1'!D:D)</f>
        <v>0</v>
      </c>
      <c r="K26" s="113" t="s">
        <v>305</v>
      </c>
      <c r="L26" s="122">
        <f>LOOKUP(K26,'[3]SCORE3'!D:D,'[3]SCORE3'!A:A)</f>
        <v>55</v>
      </c>
      <c r="M26" s="113"/>
      <c r="N26" s="114">
        <f>LOOKUP(M26,'[3]SCORE3'!C:C,'[3]SCORE3'!A:A)</f>
        <v>0</v>
      </c>
      <c r="O26" s="113"/>
      <c r="P26" s="112">
        <f>LOOKUP(O26,'[3]SCORE1'!M:M,'[3]SCORE1'!L:L)</f>
        <v>0</v>
      </c>
      <c r="Q26" s="111">
        <v>1.1</v>
      </c>
      <c r="R26" s="114">
        <f>LOOKUP(Q26,'[3]SCORE3'!K:K,'[3]SCORE3'!L:L)</f>
        <v>35</v>
      </c>
      <c r="S26" s="111"/>
      <c r="T26" s="122">
        <f>LOOKUP(S26,'[3]SCORE3'!G:G,'[3]SCORE3'!E:E)</f>
        <v>0</v>
      </c>
      <c r="U26" s="111">
        <v>4.21</v>
      </c>
      <c r="V26" s="114">
        <f>LOOKUP(U26,'[3]SCORE3'!H:H,'[3]SCORE3'!E:E)</f>
        <v>10</v>
      </c>
      <c r="W26" s="113"/>
      <c r="X26" s="122">
        <f>LOOKUP(W26,'[3]SCORE3'!I:I,'[3]SCORE3'!E:E)</f>
        <v>0</v>
      </c>
      <c r="Y26" s="124">
        <f t="shared" si="0"/>
        <v>100</v>
      </c>
      <c r="Z26" s="16"/>
      <c r="AA26" s="16"/>
    </row>
    <row r="27" spans="2:27" ht="21.75" customHeight="1">
      <c r="B27" s="269">
        <v>20</v>
      </c>
      <c r="C27" s="204" t="s">
        <v>624</v>
      </c>
      <c r="D27" s="205">
        <v>2005</v>
      </c>
      <c r="E27" s="205">
        <v>368262</v>
      </c>
      <c r="F27" s="158" t="s">
        <v>381</v>
      </c>
      <c r="G27" s="113"/>
      <c r="H27" s="122">
        <f>LOOKUP(G27,'[3]SCORE3'!B:B,'[3]SCORE3'!A:A)</f>
        <v>0</v>
      </c>
      <c r="I27" s="113"/>
      <c r="J27" s="112">
        <f>LOOKUP(I27,'[3]SCORE1'!E:E,'[3]SCORE1'!D:D)</f>
        <v>0</v>
      </c>
      <c r="K27" s="113" t="s">
        <v>703</v>
      </c>
      <c r="L27" s="122">
        <f>LOOKUP(K27,'[3]SCORE3'!D:D,'[3]SCORE3'!A:A)</f>
        <v>55</v>
      </c>
      <c r="M27" s="113"/>
      <c r="N27" s="114">
        <f>LOOKUP(M27,'[3]SCORE3'!C:C,'[3]SCORE3'!A:A)</f>
        <v>0</v>
      </c>
      <c r="O27" s="113"/>
      <c r="P27" s="112">
        <f>LOOKUP(O27,'[3]SCORE1'!M:M,'[3]SCORE1'!L:L)</f>
        <v>0</v>
      </c>
      <c r="Q27" s="111">
        <v>1</v>
      </c>
      <c r="R27" s="114">
        <f>LOOKUP(Q27,'[3]SCORE3'!K:K,'[3]SCORE3'!L:L)</f>
        <v>20</v>
      </c>
      <c r="S27" s="111"/>
      <c r="T27" s="122">
        <f>LOOKUP(S27,'[3]SCORE3'!G:G,'[3]SCORE3'!E:E)</f>
        <v>0</v>
      </c>
      <c r="U27" s="111">
        <v>5.76</v>
      </c>
      <c r="V27" s="114">
        <f>LOOKUP(U27,'[3]SCORE3'!H:H,'[3]SCORE3'!E:E)</f>
        <v>20</v>
      </c>
      <c r="W27" s="113"/>
      <c r="X27" s="122">
        <f>LOOKUP(W27,'[3]SCORE3'!I:I,'[3]SCORE3'!E:E)</f>
        <v>0</v>
      </c>
      <c r="Y27" s="124">
        <f t="shared" si="0"/>
        <v>95</v>
      </c>
      <c r="Z27" s="16"/>
      <c r="AA27" s="16"/>
    </row>
    <row r="28" spans="2:27" ht="21.75" customHeight="1">
      <c r="B28" s="269">
        <v>21</v>
      </c>
      <c r="C28" s="188" t="s">
        <v>370</v>
      </c>
      <c r="D28" s="185">
        <v>2004</v>
      </c>
      <c r="E28" s="255" t="s">
        <v>597</v>
      </c>
      <c r="F28" s="185" t="s">
        <v>596</v>
      </c>
      <c r="G28" s="113"/>
      <c r="H28" s="122">
        <f>LOOKUP(G28,'[3]SCORE3'!B:B,'[3]SCORE3'!A:A)</f>
        <v>0</v>
      </c>
      <c r="I28" s="113"/>
      <c r="J28" s="112">
        <f>LOOKUP(I28,'[3]SCORE1'!E:E,'[3]SCORE1'!D:D)</f>
        <v>0</v>
      </c>
      <c r="K28" s="113" t="s">
        <v>681</v>
      </c>
      <c r="L28" s="122">
        <f>LOOKUP(K28,'[3]SCORE3'!D:D,'[3]SCORE3'!A:A)</f>
        <v>20</v>
      </c>
      <c r="M28" s="113"/>
      <c r="N28" s="114">
        <f>LOOKUP(M28,'[3]SCORE3'!C:C,'[3]SCORE3'!A:A)</f>
        <v>0</v>
      </c>
      <c r="O28" s="113"/>
      <c r="P28" s="112">
        <f>LOOKUP(O28,'[3]SCORE1'!M:M,'[3]SCORE1'!L:L)</f>
        <v>0</v>
      </c>
      <c r="Q28" s="111">
        <v>1.2</v>
      </c>
      <c r="R28" s="114">
        <f>LOOKUP(Q28,'[3]SCORE3'!K:K,'[3]SCORE3'!L:L)</f>
        <v>45</v>
      </c>
      <c r="S28" s="111"/>
      <c r="T28" s="122">
        <f>LOOKUP(S28,'[3]SCORE3'!G:G,'[3]SCORE3'!E:E)</f>
        <v>0</v>
      </c>
      <c r="U28" s="111">
        <v>6.22</v>
      </c>
      <c r="V28" s="114">
        <f>LOOKUP(U28,'[3]SCORE3'!H:H,'[3]SCORE3'!E:E)</f>
        <v>25</v>
      </c>
      <c r="W28" s="113"/>
      <c r="X28" s="122">
        <f>LOOKUP(W28,'[3]SCORE3'!I:I,'[3]SCORE3'!E:E)</f>
        <v>0</v>
      </c>
      <c r="Y28" s="124">
        <f t="shared" si="0"/>
        <v>90</v>
      </c>
      <c r="Z28" s="16"/>
      <c r="AA28" s="16"/>
    </row>
    <row r="29" spans="2:27" ht="21.75" customHeight="1">
      <c r="B29" s="269">
        <v>22</v>
      </c>
      <c r="C29" s="92" t="s">
        <v>701</v>
      </c>
      <c r="D29" s="93">
        <v>2004</v>
      </c>
      <c r="E29" s="94">
        <v>363202</v>
      </c>
      <c r="F29" s="203" t="s">
        <v>417</v>
      </c>
      <c r="G29" s="113"/>
      <c r="H29" s="122">
        <f>LOOKUP(G29,'[3]SCORE3'!B:B,'[3]SCORE3'!A:A)</f>
        <v>0</v>
      </c>
      <c r="I29" s="113"/>
      <c r="J29" s="112">
        <f>LOOKUP(I29,'[3]SCORE1'!E:E,'[3]SCORE1'!D:D)</f>
        <v>0</v>
      </c>
      <c r="K29" s="113" t="s">
        <v>702</v>
      </c>
      <c r="L29" s="122">
        <f>LOOKUP(K29,'[3]SCORE3'!D:D,'[3]SCORE3'!A:A)</f>
        <v>30</v>
      </c>
      <c r="M29" s="113"/>
      <c r="N29" s="114">
        <f>LOOKUP(M29,'[3]SCORE3'!C:C,'[3]SCORE3'!A:A)</f>
        <v>0</v>
      </c>
      <c r="O29" s="113"/>
      <c r="P29" s="112">
        <f>LOOKUP(O29,'[3]SCORE1'!M:M,'[3]SCORE1'!L:L)</f>
        <v>0</v>
      </c>
      <c r="Q29" s="111">
        <v>1</v>
      </c>
      <c r="R29" s="114">
        <f>LOOKUP(Q29,'[3]SCORE3'!K:K,'[3]SCORE3'!L:L)</f>
        <v>20</v>
      </c>
      <c r="S29" s="111"/>
      <c r="T29" s="122">
        <f>LOOKUP(S29,'[3]SCORE3'!G:G,'[3]SCORE3'!E:E)</f>
        <v>0</v>
      </c>
      <c r="U29" s="111">
        <v>7.54</v>
      </c>
      <c r="V29" s="114">
        <f>LOOKUP(U29,'[3]SCORE3'!H:H,'[3]SCORE3'!E:E)</f>
        <v>40</v>
      </c>
      <c r="W29" s="113"/>
      <c r="X29" s="122">
        <f>LOOKUP(W29,'[3]SCORE3'!I:I,'[3]SCORE3'!E:E)</f>
        <v>0</v>
      </c>
      <c r="Y29" s="124">
        <f t="shared" si="0"/>
        <v>90</v>
      </c>
      <c r="Z29" s="16"/>
      <c r="AA29" s="16"/>
    </row>
    <row r="30" spans="2:27" ht="21.75" customHeight="1">
      <c r="B30" s="269">
        <v>23</v>
      </c>
      <c r="C30" s="204" t="s">
        <v>709</v>
      </c>
      <c r="D30" s="205">
        <v>2004</v>
      </c>
      <c r="E30" s="205">
        <v>366566</v>
      </c>
      <c r="F30" s="158" t="s">
        <v>710</v>
      </c>
      <c r="G30" s="113"/>
      <c r="H30" s="122">
        <f>LOOKUP(G30,'[3]SCORE3'!B:B,'[3]SCORE3'!A:A)</f>
        <v>0</v>
      </c>
      <c r="I30" s="113"/>
      <c r="J30" s="112">
        <f>LOOKUP(I30,'[3]SCORE1'!E:E,'[3]SCORE1'!D:D)</f>
        <v>0</v>
      </c>
      <c r="K30" s="113" t="s">
        <v>714</v>
      </c>
      <c r="L30" s="122">
        <f>LOOKUP(K30,'[3]SCORE3'!D:D,'[3]SCORE3'!A:A)</f>
        <v>45</v>
      </c>
      <c r="M30" s="113"/>
      <c r="N30" s="114">
        <f>LOOKUP(M30,'[3]SCORE3'!C:C,'[3]SCORE3'!A:A)</f>
        <v>0</v>
      </c>
      <c r="O30" s="113"/>
      <c r="P30" s="112">
        <f>LOOKUP(O30,'[3]SCORE1'!M:M,'[3]SCORE1'!L:L)</f>
        <v>0</v>
      </c>
      <c r="Q30" s="111">
        <v>1</v>
      </c>
      <c r="R30" s="114">
        <f>LOOKUP(Q30,'[3]SCORE3'!K:K,'[3]SCORE3'!L:L)</f>
        <v>20</v>
      </c>
      <c r="S30" s="111"/>
      <c r="T30" s="122">
        <f>LOOKUP(S30,'[3]SCORE3'!G:G,'[3]SCORE3'!E:E)</f>
        <v>0</v>
      </c>
      <c r="U30" s="111">
        <v>6.5</v>
      </c>
      <c r="V30" s="114">
        <f>LOOKUP(U30,'[3]SCORE3'!H:H,'[3]SCORE3'!E:E)</f>
        <v>25</v>
      </c>
      <c r="W30" s="113"/>
      <c r="X30" s="122">
        <f>LOOKUP(W30,'[3]SCORE3'!I:I,'[3]SCORE3'!E:E)</f>
        <v>0</v>
      </c>
      <c r="Y30" s="124">
        <f t="shared" si="0"/>
        <v>90</v>
      </c>
      <c r="Z30" s="16"/>
      <c r="AA30" s="16"/>
    </row>
    <row r="31" spans="2:27" ht="21.75" customHeight="1">
      <c r="B31" s="269">
        <v>24</v>
      </c>
      <c r="C31" s="187" t="s">
        <v>374</v>
      </c>
      <c r="D31" s="185">
        <v>2005</v>
      </c>
      <c r="E31" s="185">
        <v>361364</v>
      </c>
      <c r="F31" s="185" t="s">
        <v>570</v>
      </c>
      <c r="G31" s="113"/>
      <c r="H31" s="122">
        <f>LOOKUP(G31,'[3]SCORE3'!B:B,'[3]SCORE3'!A:A)</f>
        <v>0</v>
      </c>
      <c r="I31" s="113"/>
      <c r="J31" s="112">
        <f>LOOKUP(I31,'[3]SCORE1'!E:E,'[3]SCORE1'!D:D)</f>
        <v>0</v>
      </c>
      <c r="K31" s="113" t="s">
        <v>695</v>
      </c>
      <c r="L31" s="122">
        <f>LOOKUP(K31,'[3]SCORE3'!D:D,'[3]SCORE3'!A:A)</f>
        <v>55</v>
      </c>
      <c r="M31" s="113"/>
      <c r="N31" s="114">
        <f>LOOKUP(M31,'[3]SCORE3'!C:C,'[3]SCORE3'!A:A)</f>
        <v>0</v>
      </c>
      <c r="O31" s="113"/>
      <c r="P31" s="112">
        <f>LOOKUP(O31,'[3]SCORE1'!M:M,'[3]SCORE1'!L:L)</f>
        <v>0</v>
      </c>
      <c r="Q31" s="111">
        <v>0</v>
      </c>
      <c r="R31" s="114">
        <f>LOOKUP(Q31,'[3]SCORE3'!K:K,'[3]SCORE3'!L:L)</f>
        <v>0</v>
      </c>
      <c r="S31" s="111"/>
      <c r="T31" s="122">
        <f>LOOKUP(S31,'[3]SCORE3'!G:G,'[3]SCORE3'!E:E)</f>
        <v>0</v>
      </c>
      <c r="U31" s="111">
        <v>6.67</v>
      </c>
      <c r="V31" s="114">
        <f>LOOKUP(U31,'[3]SCORE3'!H:H,'[3]SCORE3'!E:E)</f>
        <v>30</v>
      </c>
      <c r="W31" s="113"/>
      <c r="X31" s="122">
        <f>LOOKUP(W31,'[3]SCORE3'!I:I,'[3]SCORE3'!E:E)</f>
        <v>0</v>
      </c>
      <c r="Y31" s="124">
        <f t="shared" si="0"/>
        <v>85</v>
      </c>
      <c r="Z31" s="16"/>
      <c r="AA31" s="16"/>
    </row>
    <row r="32" spans="2:27" ht="21.75" customHeight="1">
      <c r="B32" s="269">
        <v>25</v>
      </c>
      <c r="C32" s="187" t="s">
        <v>523</v>
      </c>
      <c r="D32" s="185">
        <v>2004</v>
      </c>
      <c r="E32" s="185">
        <v>349928</v>
      </c>
      <c r="F32" s="173" t="s">
        <v>524</v>
      </c>
      <c r="G32" s="113"/>
      <c r="H32" s="122">
        <f>LOOKUP(G32,'[3]SCORE3'!B:B,'[3]SCORE3'!A:A)</f>
        <v>0</v>
      </c>
      <c r="I32" s="113"/>
      <c r="J32" s="112">
        <f>LOOKUP(I32,'[3]SCORE1'!E:E,'[3]SCORE1'!D:D)</f>
        <v>0</v>
      </c>
      <c r="K32" s="113" t="s">
        <v>679</v>
      </c>
      <c r="L32" s="122">
        <f>LOOKUP(K32,'[3]SCORE3'!D:D,'[3]SCORE3'!A:A)</f>
        <v>35</v>
      </c>
      <c r="M32" s="113"/>
      <c r="N32" s="114">
        <f>LOOKUP(M32,'[3]SCORE3'!C:C,'[3]SCORE3'!A:A)</f>
        <v>0</v>
      </c>
      <c r="O32" s="113"/>
      <c r="P32" s="112">
        <f>LOOKUP(O32,'[3]SCORE1'!M:M,'[3]SCORE1'!L:L)</f>
        <v>0</v>
      </c>
      <c r="Q32" s="111">
        <v>1</v>
      </c>
      <c r="R32" s="114">
        <f>LOOKUP(Q32,'[3]SCORE3'!K:K,'[3]SCORE3'!L:L)</f>
        <v>20</v>
      </c>
      <c r="S32" s="111"/>
      <c r="T32" s="122">
        <f>LOOKUP(S32,'[3]SCORE3'!G:G,'[3]SCORE3'!E:E)</f>
        <v>0</v>
      </c>
      <c r="U32" s="111">
        <v>6.82</v>
      </c>
      <c r="V32" s="114">
        <f>LOOKUP(U32,'[3]SCORE3'!H:H,'[3]SCORE3'!E:E)</f>
        <v>30</v>
      </c>
      <c r="W32" s="113"/>
      <c r="X32" s="122">
        <f>LOOKUP(W32,'[3]SCORE3'!I:I,'[3]SCORE3'!E:E)</f>
        <v>0</v>
      </c>
      <c r="Y32" s="124">
        <f t="shared" si="0"/>
        <v>85</v>
      </c>
      <c r="Z32" s="16"/>
      <c r="AA32" s="16"/>
    </row>
    <row r="33" spans="2:27" ht="21.75" customHeight="1">
      <c r="B33" s="269">
        <v>26</v>
      </c>
      <c r="C33" s="181" t="s">
        <v>477</v>
      </c>
      <c r="D33" s="191">
        <v>2005</v>
      </c>
      <c r="E33" s="206">
        <v>345183</v>
      </c>
      <c r="F33" s="182" t="s">
        <v>481</v>
      </c>
      <c r="G33" s="113"/>
      <c r="H33" s="122">
        <f>LOOKUP(G33,'[3]SCORE3'!B:B,'[3]SCORE3'!A:A)</f>
        <v>0</v>
      </c>
      <c r="I33" s="113"/>
      <c r="J33" s="112">
        <f>LOOKUP(I33,'[3]SCORE1'!E:E,'[3]SCORE1'!D:D)</f>
        <v>0</v>
      </c>
      <c r="K33" s="113" t="s">
        <v>691</v>
      </c>
      <c r="L33" s="122">
        <f>LOOKUP(K33,'[3]SCORE3'!D:D,'[3]SCORE3'!A:A)</f>
        <v>35</v>
      </c>
      <c r="M33" s="113"/>
      <c r="N33" s="114">
        <f>LOOKUP(M33,'[3]SCORE3'!C:C,'[3]SCORE3'!A:A)</f>
        <v>0</v>
      </c>
      <c r="O33" s="113"/>
      <c r="P33" s="112">
        <f>LOOKUP(O33,'[3]SCORE1'!M:M,'[3]SCORE1'!L:L)</f>
        <v>0</v>
      </c>
      <c r="Q33" s="111">
        <v>1.1</v>
      </c>
      <c r="R33" s="114">
        <f>LOOKUP(Q33,'[3]SCORE3'!K:K,'[3]SCORE3'!L:L)</f>
        <v>35</v>
      </c>
      <c r="S33" s="111"/>
      <c r="T33" s="122">
        <f>LOOKUP(S33,'[3]SCORE3'!G:G,'[3]SCORE3'!E:E)</f>
        <v>0</v>
      </c>
      <c r="U33" s="111">
        <v>5.4</v>
      </c>
      <c r="V33" s="114">
        <f>LOOKUP(U33,'[3]SCORE3'!H:H,'[3]SCORE3'!E:E)</f>
        <v>15</v>
      </c>
      <c r="W33" s="113"/>
      <c r="X33" s="122">
        <f>LOOKUP(W33,'[3]SCORE3'!I:I,'[3]SCORE3'!E:E)</f>
        <v>0</v>
      </c>
      <c r="Y33" s="124">
        <f t="shared" si="0"/>
        <v>85</v>
      </c>
      <c r="Z33" s="16"/>
      <c r="AA33" s="16"/>
    </row>
    <row r="34" spans="2:27" ht="21.75" customHeight="1">
      <c r="B34" s="269">
        <v>27</v>
      </c>
      <c r="C34" s="188" t="s">
        <v>595</v>
      </c>
      <c r="D34" s="185">
        <v>2005</v>
      </c>
      <c r="E34" s="185">
        <v>348391</v>
      </c>
      <c r="F34" s="185" t="s">
        <v>596</v>
      </c>
      <c r="G34" s="113"/>
      <c r="H34" s="122">
        <f>LOOKUP(G34,'[3]SCORE3'!B:B,'[3]SCORE3'!A:A)</f>
        <v>0</v>
      </c>
      <c r="I34" s="113"/>
      <c r="J34" s="112">
        <f>LOOKUP(I34,'[3]SCORE1'!E:E,'[3]SCORE1'!D:D)</f>
        <v>0</v>
      </c>
      <c r="K34" s="113" t="s">
        <v>829</v>
      </c>
      <c r="L34" s="122">
        <f>LOOKUP(K34,'[3]SCORE3'!D:D,'[3]SCORE3'!A:A)</f>
        <v>15</v>
      </c>
      <c r="M34" s="113"/>
      <c r="N34" s="114">
        <f>LOOKUP(M34,'[3]SCORE3'!C:C,'[3]SCORE3'!A:A)</f>
        <v>0</v>
      </c>
      <c r="O34" s="113"/>
      <c r="P34" s="112">
        <f>LOOKUP(O34,'[3]SCORE1'!M:M,'[3]SCORE1'!L:L)</f>
        <v>0</v>
      </c>
      <c r="Q34" s="111">
        <v>0</v>
      </c>
      <c r="R34" s="114">
        <f>LOOKUP(Q34,'[3]SCORE3'!K:K,'[3]SCORE3'!L:L)</f>
        <v>0</v>
      </c>
      <c r="S34" s="111"/>
      <c r="T34" s="122">
        <f>LOOKUP(S34,'[3]SCORE3'!G:G,'[3]SCORE3'!E:E)</f>
        <v>0</v>
      </c>
      <c r="U34" s="111">
        <v>5.19</v>
      </c>
      <c r="V34" s="114">
        <f>LOOKUP(U34,'[3]SCORE3'!H:H,'[3]SCORE3'!E:E)</f>
        <v>15</v>
      </c>
      <c r="W34" s="113"/>
      <c r="X34" s="122">
        <f>LOOKUP(W34,'[3]SCORE3'!I:I,'[3]SCORE3'!E:E)</f>
        <v>0</v>
      </c>
      <c r="Y34" s="124">
        <f t="shared" si="0"/>
        <v>30</v>
      </c>
      <c r="Z34" s="16"/>
      <c r="AA34" s="16"/>
    </row>
    <row r="35" spans="2:27" ht="21.75" customHeight="1">
      <c r="B35" s="269">
        <v>28</v>
      </c>
      <c r="C35" s="187" t="s">
        <v>369</v>
      </c>
      <c r="D35" s="185">
        <v>2004</v>
      </c>
      <c r="E35" s="185">
        <v>357554</v>
      </c>
      <c r="F35" s="173" t="s">
        <v>524</v>
      </c>
      <c r="G35" s="113"/>
      <c r="H35" s="122">
        <f>LOOKUP(G35,'[3]SCORE3'!B:B,'[3]SCORE3'!A:A)</f>
        <v>0</v>
      </c>
      <c r="I35" s="113"/>
      <c r="J35" s="112">
        <f>LOOKUP(I35,'[3]SCORE1'!E:E,'[3]SCORE1'!D:D)</f>
        <v>0</v>
      </c>
      <c r="K35" s="113" t="s">
        <v>678</v>
      </c>
      <c r="L35" s="122">
        <f>LOOKUP(K35,'[3]SCORE3'!D:D,'[3]SCORE3'!A:A)</f>
        <v>15</v>
      </c>
      <c r="M35" s="113"/>
      <c r="N35" s="114">
        <f>LOOKUP(M35,'[3]SCORE3'!C:C,'[3]SCORE3'!A:A)</f>
        <v>0</v>
      </c>
      <c r="O35" s="113"/>
      <c r="P35" s="112">
        <f>LOOKUP(O35,'[3]SCORE1'!M:M,'[3]SCORE1'!L:L)</f>
        <v>0</v>
      </c>
      <c r="Q35" s="111">
        <v>1.2</v>
      </c>
      <c r="R35" s="114">
        <f>LOOKUP(Q35,'[3]SCORE3'!K:K,'[3]SCORE3'!L:L)</f>
        <v>45</v>
      </c>
      <c r="S35" s="111"/>
      <c r="T35" s="122">
        <f>LOOKUP(S35,'[3]SCORE3'!G:G,'[3]SCORE3'!E:E)</f>
        <v>0</v>
      </c>
      <c r="U35" s="111">
        <v>5.27</v>
      </c>
      <c r="V35" s="114">
        <f>LOOKUP(U35,'[3]SCORE3'!H:H,'[3]SCORE3'!E:E)</f>
        <v>15</v>
      </c>
      <c r="W35" s="113"/>
      <c r="X35" s="122">
        <f>LOOKUP(W35,'[3]SCORE3'!I:I,'[3]SCORE3'!E:E)</f>
        <v>0</v>
      </c>
      <c r="Y35" s="124">
        <f t="shared" si="0"/>
        <v>75</v>
      </c>
      <c r="Z35" s="16"/>
      <c r="AA35" s="16"/>
    </row>
    <row r="36" spans="2:27" ht="21.75" customHeight="1">
      <c r="B36" s="269">
        <v>29</v>
      </c>
      <c r="C36" s="204" t="s">
        <v>372</v>
      </c>
      <c r="D36" s="205">
        <v>2005</v>
      </c>
      <c r="E36" s="205">
        <v>357348</v>
      </c>
      <c r="F36" s="158" t="s">
        <v>381</v>
      </c>
      <c r="G36" s="113"/>
      <c r="H36" s="122">
        <f>LOOKUP(G36,'[3]SCORE3'!B:B,'[3]SCORE3'!A:A)</f>
        <v>0</v>
      </c>
      <c r="I36" s="113"/>
      <c r="J36" s="112">
        <f>LOOKUP(I36,'[3]SCORE1'!E:E,'[3]SCORE1'!D:D)</f>
        <v>0</v>
      </c>
      <c r="K36" s="113" t="s">
        <v>667</v>
      </c>
      <c r="L36" s="122">
        <f>LOOKUP(K36,'[3]SCORE3'!D:D,'[3]SCORE3'!A:A)</f>
        <v>55</v>
      </c>
      <c r="M36" s="113"/>
      <c r="N36" s="114">
        <f>LOOKUP(M36,'[3]SCORE3'!C:C,'[3]SCORE3'!A:A)</f>
        <v>0</v>
      </c>
      <c r="O36" s="113"/>
      <c r="P36" s="112">
        <f>LOOKUP(O36,'[3]SCORE1'!M:M,'[3]SCORE1'!L:L)</f>
        <v>0</v>
      </c>
      <c r="Q36" s="111">
        <v>0</v>
      </c>
      <c r="R36" s="114">
        <f>LOOKUP(Q36,'[3]SCORE3'!K:K,'[3]SCORE3'!L:L)</f>
        <v>0</v>
      </c>
      <c r="S36" s="111"/>
      <c r="T36" s="122">
        <f>LOOKUP(S36,'[3]SCORE3'!G:G,'[3]SCORE3'!E:E)</f>
        <v>0</v>
      </c>
      <c r="U36" s="111">
        <v>5.08</v>
      </c>
      <c r="V36" s="114">
        <f>LOOKUP(U36,'[3]SCORE3'!H:H,'[3]SCORE3'!E:E)</f>
        <v>15</v>
      </c>
      <c r="W36" s="113"/>
      <c r="X36" s="122">
        <f>LOOKUP(W36,'[3]SCORE3'!I:I,'[3]SCORE3'!E:E)</f>
        <v>0</v>
      </c>
      <c r="Y36" s="124">
        <f t="shared" si="0"/>
        <v>70</v>
      </c>
      <c r="Z36" s="16"/>
      <c r="AA36" s="16"/>
    </row>
    <row r="37" spans="2:27" ht="21.75" customHeight="1">
      <c r="B37" s="269">
        <v>30</v>
      </c>
      <c r="C37" s="184" t="s">
        <v>713</v>
      </c>
      <c r="D37" s="186">
        <v>2005</v>
      </c>
      <c r="E37" s="186">
        <v>366573</v>
      </c>
      <c r="F37" s="159" t="s">
        <v>710</v>
      </c>
      <c r="G37" s="113"/>
      <c r="H37" s="122">
        <f>LOOKUP(G37,'[3]SCORE3'!B:B,'[3]SCORE3'!A:A)</f>
        <v>0</v>
      </c>
      <c r="I37" s="113"/>
      <c r="J37" s="112">
        <f>LOOKUP(I37,'[3]SCORE1'!E:E,'[3]SCORE1'!D:D)</f>
        <v>0</v>
      </c>
      <c r="K37" s="113" t="s">
        <v>717</v>
      </c>
      <c r="L37" s="122">
        <f>LOOKUP(K37,'[3]SCORE3'!D:D,'[3]SCORE3'!A:A)</f>
        <v>15</v>
      </c>
      <c r="M37" s="113"/>
      <c r="N37" s="114">
        <f>LOOKUP(M37,'[3]SCORE3'!C:C,'[3]SCORE3'!A:A)</f>
        <v>0</v>
      </c>
      <c r="O37" s="113"/>
      <c r="P37" s="112">
        <f>LOOKUP(O37,'[3]SCORE1'!M:M,'[3]SCORE1'!L:L)</f>
        <v>0</v>
      </c>
      <c r="Q37" s="111">
        <v>1.1</v>
      </c>
      <c r="R37" s="114">
        <f>LOOKUP(Q37,'[3]SCORE3'!K:K,'[3]SCORE3'!L:L)</f>
        <v>35</v>
      </c>
      <c r="S37" s="111"/>
      <c r="T37" s="122">
        <f>LOOKUP(S37,'[3]SCORE3'!G:G,'[3]SCORE3'!E:E)</f>
        <v>0</v>
      </c>
      <c r="U37" s="111">
        <v>4.7</v>
      </c>
      <c r="V37" s="114">
        <f>LOOKUP(U37,'[3]SCORE3'!H:H,'[3]SCORE3'!E:E)</f>
        <v>10</v>
      </c>
      <c r="W37" s="113"/>
      <c r="X37" s="122">
        <f>LOOKUP(W37,'[3]SCORE3'!I:I,'[3]SCORE3'!E:E)</f>
        <v>0</v>
      </c>
      <c r="Y37" s="124">
        <f t="shared" si="0"/>
        <v>60</v>
      </c>
      <c r="Z37" s="16"/>
      <c r="AA37" s="16"/>
    </row>
    <row r="38" spans="2:27" ht="21.75" customHeight="1">
      <c r="B38" s="269">
        <v>31</v>
      </c>
      <c r="C38" s="189" t="s">
        <v>474</v>
      </c>
      <c r="D38" s="191">
        <v>2004</v>
      </c>
      <c r="E38" s="190">
        <v>340545</v>
      </c>
      <c r="F38" s="182" t="s">
        <v>481</v>
      </c>
      <c r="G38" s="113"/>
      <c r="H38" s="122">
        <f>LOOKUP(G38,'[3]SCORE3'!B:B,'[3]SCORE3'!A:A)</f>
        <v>0</v>
      </c>
      <c r="I38" s="113"/>
      <c r="J38" s="112">
        <f>LOOKUP(I38,'[3]SCORE1'!E:E,'[3]SCORE1'!D:D)</f>
        <v>0</v>
      </c>
      <c r="K38" s="113" t="s">
        <v>831</v>
      </c>
      <c r="L38" s="122">
        <f>LOOKUP(K38,'[3]SCORE3'!D:D,'[3]SCORE3'!A:A)</f>
        <v>10</v>
      </c>
      <c r="M38" s="113"/>
      <c r="N38" s="114">
        <f>LOOKUP(M38,'[3]SCORE3'!C:C,'[3]SCORE3'!A:A)</f>
        <v>0</v>
      </c>
      <c r="O38" s="113"/>
      <c r="P38" s="112">
        <f>LOOKUP(O38,'[3]SCORE1'!M:M,'[3]SCORE1'!L:L)</f>
        <v>0</v>
      </c>
      <c r="Q38" s="111">
        <v>1</v>
      </c>
      <c r="R38" s="114">
        <f>LOOKUP(Q38,'[3]SCORE3'!K:K,'[3]SCORE3'!L:L)</f>
        <v>20</v>
      </c>
      <c r="S38" s="111"/>
      <c r="T38" s="122">
        <f>LOOKUP(S38,'[3]SCORE3'!G:G,'[3]SCORE3'!E:E)</f>
        <v>0</v>
      </c>
      <c r="U38" s="111">
        <v>5.98</v>
      </c>
      <c r="V38" s="114">
        <f>LOOKUP(U38,'[3]SCORE3'!H:H,'[3]SCORE3'!E:E)</f>
        <v>20</v>
      </c>
      <c r="W38" s="113"/>
      <c r="X38" s="122">
        <f>LOOKUP(W38,'[3]SCORE3'!I:I,'[3]SCORE3'!E:E)</f>
        <v>0</v>
      </c>
      <c r="Y38" s="124">
        <f t="shared" si="0"/>
        <v>50</v>
      </c>
      <c r="Z38" s="16"/>
      <c r="AA38" s="16"/>
    </row>
    <row r="39" spans="2:27" ht="21.75" customHeight="1">
      <c r="B39" s="269">
        <v>32</v>
      </c>
      <c r="C39" s="184" t="s">
        <v>416</v>
      </c>
      <c r="D39" s="186">
        <v>2004</v>
      </c>
      <c r="E39" s="186">
        <v>363209</v>
      </c>
      <c r="F39" s="185" t="s">
        <v>417</v>
      </c>
      <c r="G39" s="113"/>
      <c r="H39" s="122">
        <f>LOOKUP(G39,'[3]SCORE3'!B:B,'[3]SCORE3'!A:A)</f>
        <v>0</v>
      </c>
      <c r="I39" s="113"/>
      <c r="J39" s="112">
        <f>LOOKUP(I39,'[3]SCORE1'!E:E,'[3]SCORE1'!D:D)</f>
        <v>0</v>
      </c>
      <c r="K39" s="113" t="s">
        <v>830</v>
      </c>
      <c r="L39" s="122">
        <f>LOOKUP(K39,'[3]SCORE3'!D:D,'[3]SCORE3'!A:A)</f>
        <v>60</v>
      </c>
      <c r="M39" s="113"/>
      <c r="N39" s="114">
        <f>LOOKUP(M39,'[3]SCORE3'!C:C,'[3]SCORE3'!A:A)</f>
        <v>0</v>
      </c>
      <c r="O39" s="113"/>
      <c r="P39" s="112">
        <f>LOOKUP(O39,'[3]SCORE1'!M:M,'[3]SCORE1'!L:L)</f>
        <v>0</v>
      </c>
      <c r="Q39" s="111">
        <v>1</v>
      </c>
      <c r="R39" s="114">
        <f>LOOKUP(Q39,'[3]SCORE3'!K:K,'[3]SCORE3'!L:L)</f>
        <v>20</v>
      </c>
      <c r="S39" s="111"/>
      <c r="T39" s="122">
        <f>LOOKUP(S39,'[3]SCORE3'!G:G,'[3]SCORE3'!E:E)</f>
        <v>0</v>
      </c>
      <c r="U39" s="111">
        <v>4.98</v>
      </c>
      <c r="V39" s="114">
        <f>LOOKUP(U39,'[3]SCORE3'!H:H,'[3]SCORE3'!E:E)</f>
        <v>10</v>
      </c>
      <c r="W39" s="113"/>
      <c r="X39" s="122">
        <f>LOOKUP(W39,'[3]SCORE3'!I:I,'[3]SCORE3'!E:E)</f>
        <v>0</v>
      </c>
      <c r="Y39" s="124">
        <f t="shared" si="0"/>
        <v>90</v>
      </c>
      <c r="Z39" s="16"/>
      <c r="AA39" s="16"/>
    </row>
    <row r="40" spans="2:27" ht="21.75" customHeight="1">
      <c r="B40" s="269">
        <v>33</v>
      </c>
      <c r="C40" s="187" t="s">
        <v>521</v>
      </c>
      <c r="D40" s="185">
        <v>2005</v>
      </c>
      <c r="E40" s="185">
        <v>349933</v>
      </c>
      <c r="F40" s="173" t="s">
        <v>524</v>
      </c>
      <c r="G40" s="113"/>
      <c r="H40" s="122">
        <f>LOOKUP(G40,'[3]SCORE3'!B:B,'[3]SCORE3'!A:A)</f>
        <v>0</v>
      </c>
      <c r="I40" s="113"/>
      <c r="J40" s="112">
        <f>LOOKUP(I40,'[3]SCORE1'!E:E,'[3]SCORE1'!D:D)</f>
        <v>0</v>
      </c>
      <c r="K40" s="113">
        <v>0</v>
      </c>
      <c r="L40" s="122">
        <f>LOOKUP(K40,'[3]SCORE3'!D:D,'[3]SCORE3'!A:A)</f>
        <v>0</v>
      </c>
      <c r="M40" s="113"/>
      <c r="N40" s="114">
        <f>LOOKUP(M40,'[3]SCORE3'!C:C,'[3]SCORE3'!A:A)</f>
        <v>0</v>
      </c>
      <c r="O40" s="113"/>
      <c r="P40" s="112">
        <f>LOOKUP(O40,'[3]SCORE1'!M:M,'[3]SCORE1'!L:L)</f>
        <v>0</v>
      </c>
      <c r="Q40" s="111">
        <v>0</v>
      </c>
      <c r="R40" s="114">
        <f>LOOKUP(Q40,'[3]SCORE3'!K:K,'[3]SCORE3'!L:L)</f>
        <v>0</v>
      </c>
      <c r="S40" s="111"/>
      <c r="T40" s="122">
        <f>LOOKUP(S40,'[3]SCORE3'!G:G,'[3]SCORE3'!E:E)</f>
        <v>0</v>
      </c>
      <c r="U40" s="111">
        <v>6.92</v>
      </c>
      <c r="V40" s="114">
        <f>LOOKUP(U40,'[3]SCORE3'!H:H,'[3]SCORE3'!E:E)</f>
        <v>30</v>
      </c>
      <c r="W40" s="113"/>
      <c r="X40" s="122">
        <f>LOOKUP(W40,'[3]SCORE3'!I:I,'[3]SCORE3'!E:E)</f>
        <v>0</v>
      </c>
      <c r="Y40" s="124">
        <f>H40+J40+L40+N40+P40+R40+T40+V40+X40</f>
        <v>30</v>
      </c>
      <c r="Z40" s="16"/>
      <c r="AA40" s="16"/>
    </row>
    <row r="41" spans="2:27" ht="21.75" customHeight="1">
      <c r="B41" s="269">
        <v>34</v>
      </c>
      <c r="C41" s="188" t="s">
        <v>371</v>
      </c>
      <c r="D41" s="185">
        <v>2005</v>
      </c>
      <c r="E41" s="173">
        <v>368072</v>
      </c>
      <c r="F41" s="185" t="s">
        <v>596</v>
      </c>
      <c r="G41" s="113"/>
      <c r="H41" s="122">
        <f>LOOKUP(G41,'[3]SCORE3'!B:B,'[3]SCORE3'!A:A)</f>
        <v>0</v>
      </c>
      <c r="I41" s="113"/>
      <c r="J41" s="112">
        <f>LOOKUP(I41,'[3]SCORE1'!E:E,'[3]SCORE1'!D:D)</f>
        <v>0</v>
      </c>
      <c r="K41" s="113" t="s">
        <v>683</v>
      </c>
      <c r="L41" s="122">
        <f>LOOKUP(K41,'[3]SCORE3'!D:D,'[3]SCORE3'!A:A)</f>
        <v>15</v>
      </c>
      <c r="M41" s="113"/>
      <c r="N41" s="114">
        <f>LOOKUP(M41,'[3]SCORE3'!C:C,'[3]SCORE3'!A:A)</f>
        <v>0</v>
      </c>
      <c r="O41" s="113"/>
      <c r="P41" s="112">
        <f>LOOKUP(O41,'[3]SCORE1'!M:M,'[3]SCORE1'!L:L)</f>
        <v>0</v>
      </c>
      <c r="Q41" s="111">
        <v>0</v>
      </c>
      <c r="R41" s="114">
        <f>LOOKUP(Q41,'[3]SCORE3'!K:K,'[3]SCORE3'!L:L)</f>
        <v>0</v>
      </c>
      <c r="S41" s="111"/>
      <c r="T41" s="122">
        <f>LOOKUP(S41,'[3]SCORE3'!G:G,'[3]SCORE3'!E:E)</f>
        <v>0</v>
      </c>
      <c r="U41" s="111">
        <v>4.98</v>
      </c>
      <c r="V41" s="114">
        <f>LOOKUP(U41,'[3]SCORE3'!H:H,'[3]SCORE3'!E:E)</f>
        <v>10</v>
      </c>
      <c r="W41" s="113"/>
      <c r="X41" s="122">
        <f>LOOKUP(W41,'[3]SCORE3'!I:I,'[3]SCORE3'!E:E)</f>
        <v>0</v>
      </c>
      <c r="Y41" s="124">
        <f>H41+J41+L41+N41+P41+R41+T41+V41+X41</f>
        <v>25</v>
      </c>
      <c r="Z41" s="16"/>
      <c r="AA41" s="16"/>
    </row>
    <row r="42" spans="2:27" ht="21.75" customHeight="1">
      <c r="B42" s="269">
        <v>35</v>
      </c>
      <c r="C42" s="200" t="s">
        <v>686</v>
      </c>
      <c r="D42" s="201">
        <v>2005</v>
      </c>
      <c r="E42" s="153">
        <v>356181</v>
      </c>
      <c r="F42" s="202" t="s">
        <v>685</v>
      </c>
      <c r="G42" s="113"/>
      <c r="H42" s="122">
        <f>LOOKUP(G42,'[3]SCORE3'!B:B,'[3]SCORE3'!A:A)</f>
        <v>0</v>
      </c>
      <c r="I42" s="113"/>
      <c r="J42" s="112">
        <f>LOOKUP(I42,'[3]SCORE1'!E:E,'[3]SCORE1'!D:D)</f>
        <v>0</v>
      </c>
      <c r="K42" s="113" t="s">
        <v>688</v>
      </c>
      <c r="L42" s="122">
        <f>LOOKUP(K42,'[3]SCORE3'!D:D,'[3]SCORE3'!A:A)</f>
        <v>15</v>
      </c>
      <c r="M42" s="113"/>
      <c r="N42" s="114">
        <f>LOOKUP(M42,'[3]SCORE3'!C:C,'[3]SCORE3'!A:A)</f>
        <v>0</v>
      </c>
      <c r="O42" s="113"/>
      <c r="P42" s="112">
        <f>LOOKUP(O42,'[3]SCORE1'!M:M,'[3]SCORE1'!L:L)</f>
        <v>0</v>
      </c>
      <c r="Q42" s="111">
        <v>0</v>
      </c>
      <c r="R42" s="114">
        <f>LOOKUP(Q42,'[3]SCORE3'!K:K,'[3]SCORE3'!L:L)</f>
        <v>0</v>
      </c>
      <c r="S42" s="111"/>
      <c r="T42" s="122">
        <f>LOOKUP(S42,'[3]SCORE3'!G:G,'[3]SCORE3'!E:E)</f>
        <v>0</v>
      </c>
      <c r="U42" s="111">
        <v>4.34</v>
      </c>
      <c r="V42" s="114">
        <f>LOOKUP(U42,'[3]SCORE3'!H:H,'[3]SCORE3'!E:E)</f>
        <v>10</v>
      </c>
      <c r="W42" s="113"/>
      <c r="X42" s="122">
        <f>LOOKUP(W42,'[3]SCORE3'!I:I,'[3]SCORE3'!E:E)</f>
        <v>0</v>
      </c>
      <c r="Y42" s="124">
        <f>H42+J42+L42+N42+P42+R42+T42+V42+X42</f>
        <v>25</v>
      </c>
      <c r="Z42" s="16"/>
      <c r="AA42" s="16"/>
    </row>
    <row r="43" spans="2:27" ht="21.75" customHeight="1">
      <c r="B43" s="269">
        <v>36</v>
      </c>
      <c r="C43" s="187" t="s">
        <v>522</v>
      </c>
      <c r="D43" s="185">
        <v>2005</v>
      </c>
      <c r="E43" s="185">
        <v>346513</v>
      </c>
      <c r="F43" s="173" t="s">
        <v>524</v>
      </c>
      <c r="G43" s="113"/>
      <c r="H43" s="122">
        <f>LOOKUP(G43,'[3]SCORE3'!B:B,'[3]SCORE3'!A:A)</f>
        <v>0</v>
      </c>
      <c r="I43" s="113"/>
      <c r="J43" s="112">
        <f>LOOKUP(I43,'[3]SCORE1'!E:E,'[3]SCORE1'!D:D)</f>
        <v>0</v>
      </c>
      <c r="K43" s="113"/>
      <c r="L43" s="122">
        <f>LOOKUP(K43,'[3]SCORE3'!D:D,'[3]SCORE3'!A:A)</f>
        <v>0</v>
      </c>
      <c r="M43" s="113"/>
      <c r="N43" s="114">
        <f>LOOKUP(M43,'[3]SCORE3'!C:C,'[3]SCORE3'!A:A)</f>
        <v>0</v>
      </c>
      <c r="O43" s="113"/>
      <c r="P43" s="112">
        <f>LOOKUP(O43,'[3]SCORE1'!M:M,'[3]SCORE1'!L:L)</f>
        <v>0</v>
      </c>
      <c r="Q43" s="111">
        <v>1</v>
      </c>
      <c r="R43" s="114">
        <f>LOOKUP(Q43,'[3]SCORE3'!K:K,'[3]SCORE3'!L:L)</f>
        <v>20</v>
      </c>
      <c r="S43" s="111"/>
      <c r="T43" s="122">
        <f>LOOKUP(S43,'[3]SCORE3'!G:G,'[3]SCORE3'!E:E)</f>
        <v>0</v>
      </c>
      <c r="U43" s="111"/>
      <c r="V43" s="114">
        <f>LOOKUP(U43,'[3]SCORE3'!H:H,'[3]SCORE3'!E:E)</f>
        <v>0</v>
      </c>
      <c r="W43" s="113"/>
      <c r="X43" s="122">
        <f>LOOKUP(W43,'[3]SCORE3'!I:I,'[3]SCORE3'!E:E)</f>
        <v>0</v>
      </c>
      <c r="Y43" s="124">
        <f>H43+J43+L43+N43+P43+R43+T43+V43+X43</f>
        <v>20</v>
      </c>
      <c r="Z43" s="16"/>
      <c r="AA43" s="16"/>
    </row>
    <row r="44" spans="2:27" ht="21.75" customHeight="1" thickBot="1">
      <c r="B44" s="270"/>
      <c r="C44" s="271"/>
      <c r="D44" s="272"/>
      <c r="E44" s="272"/>
      <c r="F44" s="273"/>
      <c r="G44" s="116"/>
      <c r="H44" s="123">
        <f>LOOKUP(G44,'[3]SCORE3'!B:B,'[3]SCORE3'!A:A)</f>
        <v>0</v>
      </c>
      <c r="I44" s="116"/>
      <c r="J44" s="274">
        <f>LOOKUP(I44,'[3]SCORE1'!E:E,'[3]SCORE1'!D:D)</f>
        <v>0</v>
      </c>
      <c r="K44" s="116"/>
      <c r="L44" s="123">
        <f>LOOKUP(K44,'[3]SCORE3'!D:D,'[3]SCORE3'!A:A)</f>
        <v>0</v>
      </c>
      <c r="M44" s="116"/>
      <c r="N44" s="117">
        <f>LOOKUP(M44,'[3]SCORE3'!C:C,'[3]SCORE3'!A:A)</f>
        <v>0</v>
      </c>
      <c r="O44" s="116"/>
      <c r="P44" s="274">
        <f>LOOKUP(O44,'[3]SCORE1'!M:M,'[3]SCORE1'!L:L)</f>
        <v>0</v>
      </c>
      <c r="Q44" s="115"/>
      <c r="R44" s="117">
        <f>LOOKUP(Q44,'[3]SCORE3'!K:K,'[3]SCORE3'!L:L)</f>
        <v>0</v>
      </c>
      <c r="S44" s="115"/>
      <c r="T44" s="123">
        <f>LOOKUP(S44,'[3]SCORE3'!G:G,'[3]SCORE3'!E:E)</f>
        <v>0</v>
      </c>
      <c r="U44" s="115"/>
      <c r="V44" s="117">
        <f>LOOKUP(U44,'[3]SCORE3'!H:H,'[3]SCORE3'!E:E)</f>
        <v>0</v>
      </c>
      <c r="W44" s="116"/>
      <c r="X44" s="123">
        <f>LOOKUP(W44,'[3]SCORE3'!I:I,'[3]SCORE3'!E:E)</f>
        <v>0</v>
      </c>
      <c r="Y44" s="125">
        <f>H44+J44+L44+N44+P44+R44+T44+V44+X44</f>
        <v>0</v>
      </c>
      <c r="Z44" s="16"/>
      <c r="AA44" s="16"/>
    </row>
    <row r="45" spans="2:25" s="141" customFormat="1" ht="21.75" customHeight="1">
      <c r="B45" s="256"/>
      <c r="C45" s="257" t="s">
        <v>773</v>
      </c>
      <c r="D45" s="222"/>
      <c r="E45" s="222"/>
      <c r="F45" s="222"/>
      <c r="G45" s="258"/>
      <c r="H45" s="259"/>
      <c r="I45" s="258"/>
      <c r="J45" s="259"/>
      <c r="K45" s="258"/>
      <c r="L45" s="259"/>
      <c r="M45" s="258"/>
      <c r="N45" s="242"/>
      <c r="O45" s="258"/>
      <c r="P45" s="259"/>
      <c r="Q45" s="260"/>
      <c r="R45" s="242"/>
      <c r="S45" s="260"/>
      <c r="T45" s="259"/>
      <c r="U45" s="260"/>
      <c r="V45" s="242"/>
      <c r="W45" s="258"/>
      <c r="X45" s="259"/>
      <c r="Y45" s="261"/>
    </row>
    <row r="46" spans="2:25" s="141" customFormat="1" ht="21.75" customHeight="1">
      <c r="B46" s="256"/>
      <c r="C46" s="257" t="s">
        <v>774</v>
      </c>
      <c r="D46" s="222"/>
      <c r="E46" s="222"/>
      <c r="F46" s="222"/>
      <c r="G46" s="258"/>
      <c r="H46" s="259"/>
      <c r="I46" s="258"/>
      <c r="J46" s="259"/>
      <c r="K46" s="258"/>
      <c r="L46" s="259"/>
      <c r="M46" s="258"/>
      <c r="N46" s="242"/>
      <c r="O46" s="258"/>
      <c r="P46" s="259"/>
      <c r="Q46" s="260"/>
      <c r="R46" s="242"/>
      <c r="S46" s="260"/>
      <c r="T46" s="259"/>
      <c r="U46" s="260"/>
      <c r="V46" s="242"/>
      <c r="W46" s="258"/>
      <c r="X46" s="259"/>
      <c r="Y46" s="261"/>
    </row>
    <row r="47" spans="3:25" s="16" customFormat="1" ht="15.75">
      <c r="C47" s="223"/>
      <c r="D47" s="224"/>
      <c r="E47" s="224"/>
      <c r="F47" s="223"/>
      <c r="G47" s="225"/>
      <c r="H47" s="226"/>
      <c r="I47" s="225"/>
      <c r="J47" s="227"/>
      <c r="K47" s="228"/>
      <c r="L47" s="227"/>
      <c r="M47" s="228"/>
      <c r="N47" s="227"/>
      <c r="P47" s="227"/>
      <c r="Q47" s="229"/>
      <c r="R47" s="227"/>
      <c r="S47" s="230"/>
      <c r="T47" s="227"/>
      <c r="U47" s="230"/>
      <c r="V47" s="227"/>
      <c r="X47" s="227"/>
      <c r="Y47" s="231"/>
    </row>
    <row r="48" spans="3:25" s="16" customFormat="1" ht="15.75">
      <c r="C48" s="223"/>
      <c r="D48" s="224"/>
      <c r="E48" s="224"/>
      <c r="F48" s="223"/>
      <c r="G48" s="225"/>
      <c r="H48" s="226"/>
      <c r="I48" s="225"/>
      <c r="J48" s="227"/>
      <c r="K48" s="228"/>
      <c r="L48" s="227"/>
      <c r="M48" s="228"/>
      <c r="N48" s="227"/>
      <c r="P48" s="227"/>
      <c r="Q48" s="229"/>
      <c r="R48" s="227"/>
      <c r="S48" s="230"/>
      <c r="T48" s="227"/>
      <c r="U48" s="230"/>
      <c r="V48" s="227"/>
      <c r="X48" s="227"/>
      <c r="Y48" s="231"/>
    </row>
  </sheetData>
  <sheetProtection/>
  <mergeCells count="14">
    <mergeCell ref="M6:N6"/>
    <mergeCell ref="O6:P6"/>
    <mergeCell ref="B5:Y5"/>
    <mergeCell ref="G6:H6"/>
    <mergeCell ref="B1:Y1"/>
    <mergeCell ref="B2:Y2"/>
    <mergeCell ref="B3:Y3"/>
    <mergeCell ref="B4:Y4"/>
    <mergeCell ref="Q6:R6"/>
    <mergeCell ref="S6:T6"/>
    <mergeCell ref="U6:V6"/>
    <mergeCell ref="W6:X6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8"/>
  <sheetViews>
    <sheetView zoomScalePageLayoutView="0" workbookViewId="0" topLeftCell="A7">
      <selection activeCell="E65" sqref="C12:E65"/>
    </sheetView>
  </sheetViews>
  <sheetFormatPr defaultColWidth="9.140625" defaultRowHeight="15"/>
  <cols>
    <col min="1" max="1" width="5.57421875" style="26" customWidth="1"/>
    <col min="2" max="2" width="31.8515625" style="28" customWidth="1"/>
    <col min="3" max="3" width="8.57421875" style="29" customWidth="1"/>
    <col min="4" max="4" width="9.7109375" style="29" customWidth="1"/>
    <col min="5" max="5" width="21.8515625" style="28" customWidth="1"/>
    <col min="6" max="6" width="5.7109375" style="32" customWidth="1"/>
    <col min="7" max="7" width="5.7109375" style="30" customWidth="1"/>
    <col min="8" max="8" width="5.7109375" style="33" hidden="1" customWidth="1"/>
    <col min="9" max="9" width="5.7109375" style="41" hidden="1" customWidth="1"/>
    <col min="10" max="10" width="8.7109375" style="33" customWidth="1"/>
    <col min="11" max="11" width="5.7109375" style="41" customWidth="1"/>
    <col min="12" max="12" width="5.7109375" style="32" customWidth="1"/>
    <col min="13" max="13" width="5.7109375" style="41" customWidth="1"/>
    <col min="14" max="14" width="5.7109375" style="75" hidden="1" customWidth="1"/>
    <col min="15" max="15" width="5.7109375" style="41" hidden="1" customWidth="1"/>
    <col min="16" max="16" width="5.7109375" style="34" customWidth="1"/>
    <col min="17" max="17" width="5.7109375" style="41" customWidth="1"/>
    <col min="18" max="18" width="5.7109375" style="34" customWidth="1"/>
    <col min="19" max="19" width="5.7109375" style="41" customWidth="1"/>
    <col min="20" max="20" width="5.7109375" style="34" customWidth="1"/>
    <col min="21" max="21" width="5.7109375" style="41" customWidth="1"/>
    <col min="22" max="22" width="5.7109375" style="75" customWidth="1"/>
    <col min="23" max="23" width="5.7109375" style="41" customWidth="1"/>
    <col min="24" max="24" width="8.7109375" style="31" customWidth="1"/>
    <col min="25" max="16384" width="9.140625" style="26" customWidth="1"/>
  </cols>
  <sheetData>
    <row r="1" spans="1:24" ht="15">
      <c r="A1" s="605" t="s">
        <v>330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</row>
    <row r="2" spans="1:24" ht="15">
      <c r="A2" s="605" t="s">
        <v>244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</row>
    <row r="3" spans="1:24" ht="15">
      <c r="A3" s="605" t="s">
        <v>329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</row>
    <row r="4" spans="1:32" ht="15.75">
      <c r="A4" s="591" t="s">
        <v>366</v>
      </c>
      <c r="B4" s="591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29"/>
      <c r="Z4" s="29"/>
      <c r="AA4" s="29"/>
      <c r="AB4" s="29"/>
      <c r="AC4" s="29"/>
      <c r="AD4" s="29"/>
      <c r="AE4" s="29"/>
      <c r="AF4" s="29"/>
    </row>
    <row r="5" spans="1:32" ht="15">
      <c r="A5" s="605" t="s">
        <v>333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29"/>
      <c r="Z5" s="29"/>
      <c r="AA5" s="29"/>
      <c r="AB5" s="29"/>
      <c r="AC5" s="29"/>
      <c r="AD5" s="29"/>
      <c r="AE5" s="29"/>
      <c r="AF5" s="29"/>
    </row>
    <row r="6" spans="1:32" ht="18.75">
      <c r="A6" s="627" t="s">
        <v>329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29"/>
      <c r="Z6" s="29"/>
      <c r="AA6" s="29"/>
      <c r="AB6" s="29"/>
      <c r="AC6" s="29"/>
      <c r="AD6" s="29"/>
      <c r="AE6" s="29"/>
      <c r="AF6" s="29"/>
    </row>
    <row r="7" spans="1:32" ht="15" customHeight="1">
      <c r="A7" s="597" t="s">
        <v>368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29"/>
      <c r="Z7" s="29"/>
      <c r="AA7" s="29"/>
      <c r="AB7" s="29"/>
      <c r="AC7" s="29"/>
      <c r="AD7" s="29"/>
      <c r="AE7" s="29"/>
      <c r="AF7" s="29"/>
    </row>
    <row r="8" spans="1:32" ht="15" customHeight="1" thickBot="1">
      <c r="A8" s="605" t="s">
        <v>636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42"/>
      <c r="Z8" s="42"/>
      <c r="AA8" s="42"/>
      <c r="AB8" s="42"/>
      <c r="AC8" s="42"/>
      <c r="AD8" s="42"/>
      <c r="AE8" s="42"/>
      <c r="AF8" s="42"/>
    </row>
    <row r="9" spans="1:24" s="27" customFormat="1" ht="12" thickBot="1">
      <c r="A9" s="328"/>
      <c r="B9" s="329"/>
      <c r="C9" s="330"/>
      <c r="D9" s="330"/>
      <c r="E9" s="329"/>
      <c r="F9" s="329"/>
      <c r="G9" s="329"/>
      <c r="H9" s="329"/>
      <c r="I9" s="329"/>
      <c r="J9" s="331"/>
      <c r="K9" s="329"/>
      <c r="L9" s="331"/>
      <c r="M9" s="329"/>
      <c r="N9" s="332"/>
      <c r="O9" s="329"/>
      <c r="P9" s="332"/>
      <c r="Q9" s="329"/>
      <c r="R9" s="332"/>
      <c r="S9" s="329"/>
      <c r="T9" s="332"/>
      <c r="U9" s="329"/>
      <c r="V9" s="332"/>
      <c r="W9" s="329"/>
      <c r="X9" s="333"/>
    </row>
    <row r="10" spans="1:31" s="27" customFormat="1" ht="34.5" customHeight="1" thickBot="1">
      <c r="A10" s="619" t="s">
        <v>255</v>
      </c>
      <c r="B10" s="86" t="s">
        <v>364</v>
      </c>
      <c r="C10" s="150" t="s">
        <v>367</v>
      </c>
      <c r="D10" s="91" t="s">
        <v>362</v>
      </c>
      <c r="E10" s="87" t="s">
        <v>0</v>
      </c>
      <c r="F10" s="621" t="s">
        <v>245</v>
      </c>
      <c r="G10" s="622"/>
      <c r="H10" s="623" t="s">
        <v>248</v>
      </c>
      <c r="I10" s="624"/>
      <c r="J10" s="621" t="s">
        <v>249</v>
      </c>
      <c r="K10" s="625"/>
      <c r="L10" s="623" t="s">
        <v>257</v>
      </c>
      <c r="M10" s="624"/>
      <c r="N10" s="626" t="s">
        <v>250</v>
      </c>
      <c r="O10" s="622"/>
      <c r="P10" s="617" t="s">
        <v>251</v>
      </c>
      <c r="Q10" s="618"/>
      <c r="R10" s="626" t="s">
        <v>252</v>
      </c>
      <c r="S10" s="622"/>
      <c r="T10" s="76" t="s">
        <v>335</v>
      </c>
      <c r="U10" s="45"/>
      <c r="V10" s="621" t="s">
        <v>254</v>
      </c>
      <c r="W10" s="625"/>
      <c r="X10" s="88" t="s">
        <v>258</v>
      </c>
      <c r="AE10" s="46"/>
    </row>
    <row r="11" spans="1:26" s="44" customFormat="1" ht="19.5" thickBot="1" thickTop="1">
      <c r="A11" s="620"/>
      <c r="B11" s="132"/>
      <c r="C11" s="133"/>
      <c r="D11" s="134"/>
      <c r="E11" s="135"/>
      <c r="F11" s="36" t="s">
        <v>246</v>
      </c>
      <c r="G11" s="37" t="s">
        <v>247</v>
      </c>
      <c r="H11" s="35" t="s">
        <v>246</v>
      </c>
      <c r="I11" s="38" t="s">
        <v>247</v>
      </c>
      <c r="J11" s="36" t="s">
        <v>256</v>
      </c>
      <c r="K11" s="39" t="s">
        <v>247</v>
      </c>
      <c r="L11" s="35" t="s">
        <v>246</v>
      </c>
      <c r="M11" s="38" t="s">
        <v>247</v>
      </c>
      <c r="N11" s="74" t="s">
        <v>331</v>
      </c>
      <c r="O11" s="37" t="s">
        <v>247</v>
      </c>
      <c r="P11" s="35" t="s">
        <v>246</v>
      </c>
      <c r="Q11" s="38" t="s">
        <v>247</v>
      </c>
      <c r="R11" s="68" t="s">
        <v>246</v>
      </c>
      <c r="S11" s="37" t="s">
        <v>247</v>
      </c>
      <c r="T11" s="70" t="s">
        <v>246</v>
      </c>
      <c r="U11" s="40" t="s">
        <v>247</v>
      </c>
      <c r="V11" s="50" t="s">
        <v>256</v>
      </c>
      <c r="W11" s="39" t="s">
        <v>247</v>
      </c>
      <c r="X11" s="89"/>
      <c r="Y11" s="43"/>
      <c r="Z11" s="43"/>
    </row>
    <row r="12" spans="1:26" s="44" customFormat="1" ht="21.75" customHeight="1" thickBot="1" thickTop="1">
      <c r="A12" s="170">
        <v>1</v>
      </c>
      <c r="B12" s="552" t="s">
        <v>732</v>
      </c>
      <c r="C12" s="565">
        <v>2005</v>
      </c>
      <c r="D12" s="565">
        <v>363628</v>
      </c>
      <c r="E12" s="553" t="s">
        <v>736</v>
      </c>
      <c r="F12" s="138">
        <v>8.3</v>
      </c>
      <c r="G12" s="126">
        <f>LOOKUP(F12,'[2]SCORE4'!B:B,'[2]SCORE4'!A:A)</f>
        <v>110</v>
      </c>
      <c r="H12" s="95"/>
      <c r="I12" s="96" t="e">
        <f>LOOKUP(H12,'[2]SCORE2'!E:E,'[2]SCORE2'!D:D)</f>
        <v>#REF!</v>
      </c>
      <c r="J12" s="95"/>
      <c r="K12" s="126">
        <f>LOOKUP(J12,'[2]SCORE4'!C:C,'[2]SCORE4'!A:A)</f>
        <v>0</v>
      </c>
      <c r="L12" s="95"/>
      <c r="M12" s="98">
        <f>LOOKUP(L12,'[2]SCORE4'!D:D,'[2]SCORE4'!A:A)</f>
        <v>0</v>
      </c>
      <c r="N12" s="97"/>
      <c r="O12" s="96" t="e">
        <f>LOOKUP(N12,'[2]SCORE2'!M:M,'[2]SCORE2'!L:L)</f>
        <v>#REF!</v>
      </c>
      <c r="P12" s="97"/>
      <c r="Q12" s="98">
        <f>LOOKUP(P12,'[2]SCORE4'!I:I,'[2]SCORE4'!J:J)</f>
        <v>0</v>
      </c>
      <c r="R12" s="97">
        <v>5.2</v>
      </c>
      <c r="S12" s="126">
        <f>LOOKUP(R12,'[2]SCORE4'!F:F,'[2]SCORE4'!E:E)</f>
        <v>110</v>
      </c>
      <c r="T12" s="97"/>
      <c r="U12" s="98">
        <f>LOOKUP(T12,'[2]SCORE4'!G:G,'[2]SCORE4'!E:E)</f>
        <v>0</v>
      </c>
      <c r="V12" s="97">
        <v>30.32</v>
      </c>
      <c r="W12" s="126">
        <f>LOOKUP(V12,'[2]SCORE4'!H:H,'[2]SCORE4'!E:E)</f>
        <v>75</v>
      </c>
      <c r="X12" s="129">
        <f>G12+J12+K12+M12+Q12+S12+U12+W12</f>
        <v>295</v>
      </c>
      <c r="Y12" s="43"/>
      <c r="Z12" s="43"/>
    </row>
    <row r="13" spans="1:26" s="44" customFormat="1" ht="21.75" customHeight="1" thickBot="1" thickTop="1">
      <c r="A13" s="170">
        <v>2</v>
      </c>
      <c r="B13" s="554" t="s">
        <v>525</v>
      </c>
      <c r="C13" s="214">
        <v>2004</v>
      </c>
      <c r="D13" s="214">
        <v>355779</v>
      </c>
      <c r="E13" s="555" t="s">
        <v>524</v>
      </c>
      <c r="F13" s="136">
        <v>8.4</v>
      </c>
      <c r="G13" s="127">
        <f>LOOKUP(F13,'[2]SCORE4'!B:B,'[2]SCORE4'!A:A)</f>
        <v>110</v>
      </c>
      <c r="H13" s="99"/>
      <c r="I13" s="100" t="e">
        <f>LOOKUP(H13,'[2]SCORE2'!E:E,'[2]SCORE2'!D:D)</f>
        <v>#REF!</v>
      </c>
      <c r="J13" s="99"/>
      <c r="K13" s="127">
        <f>LOOKUP(J13,'[2]SCORE4'!C:C,'[2]SCORE4'!A:A)</f>
        <v>0</v>
      </c>
      <c r="L13" s="99"/>
      <c r="M13" s="102">
        <f>LOOKUP(L13,'[2]SCORE4'!D:D,'[2]SCORE4'!A:A)</f>
        <v>0</v>
      </c>
      <c r="N13" s="101"/>
      <c r="O13" s="100" t="e">
        <f>LOOKUP(N13,'[2]SCORE2'!M:M,'[2]SCORE2'!L:L)</f>
        <v>#REF!</v>
      </c>
      <c r="P13" s="101"/>
      <c r="Q13" s="102">
        <f>LOOKUP(P13,'[2]SCORE4'!I:I,'[2]SCORE4'!J:J)</f>
        <v>0</v>
      </c>
      <c r="R13" s="101">
        <v>4.28</v>
      </c>
      <c r="S13" s="127">
        <f>LOOKUP(R13,'[2]SCORE4'!F:F,'[2]SCORE4'!E:E)</f>
        <v>90</v>
      </c>
      <c r="T13" s="101"/>
      <c r="U13" s="102">
        <f>LOOKUP(T13,'[2]SCORE4'!G:G,'[2]SCORE4'!E:E)</f>
        <v>0</v>
      </c>
      <c r="V13" s="101">
        <v>29.15</v>
      </c>
      <c r="W13" s="127">
        <f>LOOKUP(V13,'[2]SCORE4'!H:H,'[2]SCORE4'!E:E)</f>
        <v>70</v>
      </c>
      <c r="X13" s="129">
        <f>G13+J13+K13+M13+Q13+S13+U13+W13</f>
        <v>270</v>
      </c>
      <c r="Y13" s="43"/>
      <c r="Z13" s="43"/>
    </row>
    <row r="14" spans="1:26" s="44" customFormat="1" ht="21.75" customHeight="1" thickBot="1" thickTop="1">
      <c r="A14" s="170">
        <v>3</v>
      </c>
      <c r="B14" s="554" t="s">
        <v>383</v>
      </c>
      <c r="C14" s="214">
        <v>2005</v>
      </c>
      <c r="D14" s="214">
        <v>352829</v>
      </c>
      <c r="E14" s="556" t="s">
        <v>417</v>
      </c>
      <c r="F14" s="136"/>
      <c r="G14" s="127">
        <f>LOOKUP(F14,'[2]SCORE4'!B:B,'[2]SCORE4'!A:A)</f>
        <v>0</v>
      </c>
      <c r="H14" s="99"/>
      <c r="I14" s="100" t="e">
        <f>LOOKUP(H14,'[2]SCORE2'!E:E,'[2]SCORE2'!D:D)</f>
        <v>#REF!</v>
      </c>
      <c r="J14" s="99" t="s">
        <v>841</v>
      </c>
      <c r="K14" s="549">
        <v>110</v>
      </c>
      <c r="L14" s="99"/>
      <c r="M14" s="102">
        <f>LOOKUP(L14,'[2]SCORE4'!D:D,'[2]SCORE4'!A:A)</f>
        <v>0</v>
      </c>
      <c r="N14" s="101"/>
      <c r="O14" s="100" t="e">
        <f>LOOKUP(N14,'[2]SCORE2'!M:M,'[2]SCORE2'!L:L)</f>
        <v>#REF!</v>
      </c>
      <c r="P14" s="101"/>
      <c r="Q14" s="102">
        <f>LOOKUP(P14,'[2]SCORE4'!I:I,'[2]SCORE4'!J:J)</f>
        <v>0</v>
      </c>
      <c r="R14" s="101">
        <v>4.45</v>
      </c>
      <c r="S14" s="127">
        <f>LOOKUP(R14,'[2]SCORE4'!F:F,'[2]SCORE4'!E:E)</f>
        <v>95</v>
      </c>
      <c r="T14" s="101"/>
      <c r="U14" s="102">
        <f>LOOKUP(T14,'[2]SCORE4'!G:G,'[2]SCORE4'!E:E)</f>
        <v>0</v>
      </c>
      <c r="V14" s="101">
        <v>24.48</v>
      </c>
      <c r="W14" s="127">
        <f>LOOKUP(V14,'[2]SCORE4'!H:H,'[2]SCORE4'!E:E)</f>
        <v>60</v>
      </c>
      <c r="X14" s="129">
        <f>K14+S14+W14</f>
        <v>265</v>
      </c>
      <c r="Y14" s="43"/>
      <c r="Z14" s="43"/>
    </row>
    <row r="15" spans="1:26" s="44" customFormat="1" ht="21.75" customHeight="1" thickBot="1" thickTop="1">
      <c r="A15" s="170">
        <v>4</v>
      </c>
      <c r="B15" s="557" t="s">
        <v>380</v>
      </c>
      <c r="C15" s="566">
        <v>2004</v>
      </c>
      <c r="D15" s="566">
        <v>341690</v>
      </c>
      <c r="E15" s="555" t="s">
        <v>381</v>
      </c>
      <c r="F15" s="136">
        <v>8.8</v>
      </c>
      <c r="G15" s="127">
        <f>LOOKUP(F15,'[2]SCORE4'!B:B,'[2]SCORE4'!A:A)</f>
        <v>95</v>
      </c>
      <c r="H15" s="99"/>
      <c r="I15" s="100" t="e">
        <f>LOOKUP(H15,'[2]SCORE2'!E:E,'[2]SCORE2'!D:D)</f>
        <v>#REF!</v>
      </c>
      <c r="J15" s="99"/>
      <c r="K15" s="127">
        <f>LOOKUP(J15,'[2]SCORE4'!C:C,'[2]SCORE4'!A:A)</f>
        <v>0</v>
      </c>
      <c r="L15" s="99"/>
      <c r="M15" s="102">
        <f>LOOKUP(L15,'[2]SCORE4'!D:D,'[2]SCORE4'!A:A)</f>
        <v>0</v>
      </c>
      <c r="N15" s="101"/>
      <c r="O15" s="100" t="e">
        <f>LOOKUP(N15,'[2]SCORE2'!M:M,'[2]SCORE2'!L:L)</f>
        <v>#REF!</v>
      </c>
      <c r="P15" s="101"/>
      <c r="Q15" s="102">
        <f>LOOKUP(P15,'[2]SCORE4'!I:I,'[2]SCORE4'!J:J)</f>
        <v>0</v>
      </c>
      <c r="R15" s="101">
        <v>4.7</v>
      </c>
      <c r="S15" s="127">
        <f>LOOKUP(R15,'[2]SCORE4'!F:F,'[2]SCORE4'!E:E)</f>
        <v>100</v>
      </c>
      <c r="T15" s="101"/>
      <c r="U15" s="102">
        <f>LOOKUP(T15,'[2]SCORE4'!G:G,'[2]SCORE4'!E:E)</f>
        <v>0</v>
      </c>
      <c r="V15" s="101">
        <v>23.86</v>
      </c>
      <c r="W15" s="127">
        <f>LOOKUP(V15,'[2]SCORE4'!H:H,'[2]SCORE4'!E:E)</f>
        <v>55</v>
      </c>
      <c r="X15" s="129">
        <f>G15+J15+K15+M15+Q15+S15+U15+W15</f>
        <v>250</v>
      </c>
      <c r="Y15" s="43"/>
      <c r="Z15" s="43"/>
    </row>
    <row r="16" spans="1:26" s="44" customFormat="1" ht="21.75" customHeight="1" thickBot="1" thickTop="1">
      <c r="A16" s="170">
        <v>4</v>
      </c>
      <c r="B16" s="554" t="s">
        <v>387</v>
      </c>
      <c r="C16" s="214">
        <v>2004</v>
      </c>
      <c r="D16" s="214">
        <v>363204</v>
      </c>
      <c r="E16" s="556" t="s">
        <v>417</v>
      </c>
      <c r="F16" s="136">
        <v>8.9</v>
      </c>
      <c r="G16" s="127">
        <f>LOOKUP(F16,'[2]SCORE4'!B:B,'[2]SCORE4'!A:A)</f>
        <v>95</v>
      </c>
      <c r="H16" s="99"/>
      <c r="I16" s="100" t="e">
        <f>LOOKUP(H16,'[2]SCORE2'!E:E,'[2]SCORE2'!D:D)</f>
        <v>#REF!</v>
      </c>
      <c r="J16" s="99"/>
      <c r="K16" s="127">
        <f>LOOKUP(J16,'[2]SCORE4'!C:C,'[2]SCORE4'!A:A)</f>
        <v>0</v>
      </c>
      <c r="L16" s="99"/>
      <c r="M16" s="102">
        <f>LOOKUP(L16,'[2]SCORE4'!D:D,'[2]SCORE4'!A:A)</f>
        <v>0</v>
      </c>
      <c r="N16" s="101"/>
      <c r="O16" s="100" t="e">
        <f>LOOKUP(N16,'[2]SCORE2'!M:M,'[2]SCORE2'!L:L)</f>
        <v>#REF!</v>
      </c>
      <c r="P16" s="101"/>
      <c r="Q16" s="102">
        <f>LOOKUP(P16,'[2]SCORE4'!I:I,'[2]SCORE4'!J:J)</f>
        <v>0</v>
      </c>
      <c r="R16" s="101">
        <v>4.8</v>
      </c>
      <c r="S16" s="127">
        <f>LOOKUP(R16,'[2]SCORE4'!F:F,'[2]SCORE4'!E:E)</f>
        <v>110</v>
      </c>
      <c r="T16" s="101"/>
      <c r="U16" s="102">
        <f>LOOKUP(T16,'[2]SCORE4'!G:G,'[2]SCORE4'!E:E)</f>
        <v>0</v>
      </c>
      <c r="V16" s="101">
        <v>18.4</v>
      </c>
      <c r="W16" s="127">
        <f>LOOKUP(V16,'[2]SCORE4'!H:H,'[2]SCORE4'!E:E)</f>
        <v>45</v>
      </c>
      <c r="X16" s="129">
        <f>G16+J16+K16+M16+Q16+S16+U16+W16</f>
        <v>250</v>
      </c>
      <c r="Y16" s="43"/>
      <c r="Z16" s="43"/>
    </row>
    <row r="17" spans="1:26" s="44" customFormat="1" ht="21.75" customHeight="1" thickBot="1" thickTop="1">
      <c r="A17" s="170">
        <v>6</v>
      </c>
      <c r="B17" s="554" t="s">
        <v>384</v>
      </c>
      <c r="C17" s="214">
        <v>2004</v>
      </c>
      <c r="D17" s="214">
        <v>352930</v>
      </c>
      <c r="E17" s="556" t="s">
        <v>417</v>
      </c>
      <c r="F17" s="136"/>
      <c r="G17" s="127">
        <f>LOOKUP(F17,'[2]SCORE4'!B:B,'[2]SCORE4'!A:A)</f>
        <v>0</v>
      </c>
      <c r="H17" s="99"/>
      <c r="I17" s="100" t="e">
        <f>LOOKUP(H17,'[2]SCORE2'!E:E,'[2]SCORE2'!D:D)</f>
        <v>#REF!</v>
      </c>
      <c r="J17" s="99" t="s">
        <v>740</v>
      </c>
      <c r="K17" s="127">
        <f>LOOKUP(J17,'[2]SCORE4'!C:C,'[2]SCORE4'!A:A)</f>
        <v>95</v>
      </c>
      <c r="L17" s="99"/>
      <c r="M17" s="102">
        <f>LOOKUP(L17,'[2]SCORE4'!D:D,'[2]SCORE4'!A:A)</f>
        <v>0</v>
      </c>
      <c r="N17" s="101"/>
      <c r="O17" s="100" t="e">
        <f>LOOKUP(N17,'[2]SCORE2'!M:M,'[2]SCORE2'!L:L)</f>
        <v>#REF!</v>
      </c>
      <c r="P17" s="101"/>
      <c r="Q17" s="102">
        <f>LOOKUP(P17,'[2]SCORE4'!I:I,'[2]SCORE4'!J:J)</f>
        <v>0</v>
      </c>
      <c r="R17" s="101">
        <v>4.18</v>
      </c>
      <c r="S17" s="127">
        <f>LOOKUP(R17,'[2]SCORE4'!F:F,'[2]SCORE4'!E:E)</f>
        <v>85</v>
      </c>
      <c r="T17" s="101"/>
      <c r="U17" s="102">
        <f>LOOKUP(T17,'[2]SCORE4'!G:G,'[2]SCORE4'!E:E)</f>
        <v>0</v>
      </c>
      <c r="V17" s="101">
        <v>26.35</v>
      </c>
      <c r="W17" s="127">
        <f>LOOKUP(V17,'[2]SCORE4'!H:H,'[2]SCORE4'!E:E)</f>
        <v>65</v>
      </c>
      <c r="X17" s="129">
        <f>K17+S17+W17</f>
        <v>245</v>
      </c>
      <c r="Y17" s="43"/>
      <c r="Z17" s="43"/>
    </row>
    <row r="18" spans="1:26" s="44" customFormat="1" ht="21.75" customHeight="1" thickBot="1" thickTop="1">
      <c r="A18" s="170">
        <v>6</v>
      </c>
      <c r="B18" s="554" t="s">
        <v>748</v>
      </c>
      <c r="C18" s="214">
        <v>2004</v>
      </c>
      <c r="D18" s="214">
        <v>351934</v>
      </c>
      <c r="E18" s="558" t="s">
        <v>746</v>
      </c>
      <c r="F18" s="136"/>
      <c r="G18" s="127">
        <f>LOOKUP(F18,'[2]SCORE4'!B:B,'[2]SCORE4'!A:A)</f>
        <v>0</v>
      </c>
      <c r="H18" s="99"/>
      <c r="I18" s="100" t="e">
        <f>LOOKUP(H18,'[2]SCORE2'!E:E,'[2]SCORE2'!D:D)</f>
        <v>#REF!</v>
      </c>
      <c r="J18" s="99" t="s">
        <v>666</v>
      </c>
      <c r="K18" s="127">
        <f>LOOKUP(J18,'[2]SCORE4'!C:C,'[2]SCORE4'!A:A)</f>
        <v>95</v>
      </c>
      <c r="L18" s="99"/>
      <c r="M18" s="102">
        <f>LOOKUP(L18,'[2]SCORE4'!D:D,'[2]SCORE4'!A:A)</f>
        <v>0</v>
      </c>
      <c r="N18" s="101"/>
      <c r="O18" s="100" t="e">
        <f>LOOKUP(N18,'[2]SCORE2'!M:M,'[2]SCORE2'!L:L)</f>
        <v>#REF!</v>
      </c>
      <c r="P18" s="101"/>
      <c r="Q18" s="102">
        <f>LOOKUP(P18,'[2]SCORE4'!I:I,'[2]SCORE4'!J:J)</f>
        <v>0</v>
      </c>
      <c r="R18" s="101">
        <v>4.46</v>
      </c>
      <c r="S18" s="127">
        <f>LOOKUP(R18,'[2]SCORE4'!F:F,'[2]SCORE4'!E:E)</f>
        <v>95</v>
      </c>
      <c r="T18" s="101"/>
      <c r="U18" s="102">
        <f>LOOKUP(T18,'[2]SCORE4'!G:G,'[2]SCORE4'!E:E)</f>
        <v>0</v>
      </c>
      <c r="V18" s="101">
        <v>23.5</v>
      </c>
      <c r="W18" s="127">
        <f>LOOKUP(V18,'[2]SCORE4'!H:H,'[2]SCORE4'!E:E)</f>
        <v>55</v>
      </c>
      <c r="X18" s="129">
        <f>K18+S18+W18</f>
        <v>245</v>
      </c>
      <c r="Z18" s="43"/>
    </row>
    <row r="19" spans="1:26" s="44" customFormat="1" ht="21.75" customHeight="1" thickBot="1" thickTop="1">
      <c r="A19" s="170">
        <v>8</v>
      </c>
      <c r="B19" s="557" t="s">
        <v>622</v>
      </c>
      <c r="C19" s="566">
        <v>2005</v>
      </c>
      <c r="D19" s="566">
        <v>368261</v>
      </c>
      <c r="E19" s="555" t="s">
        <v>381</v>
      </c>
      <c r="F19" s="136">
        <v>9.1</v>
      </c>
      <c r="G19" s="127">
        <f>LOOKUP(F19,'[2]SCORE4'!B:B,'[2]SCORE4'!A:A)</f>
        <v>90</v>
      </c>
      <c r="H19" s="99"/>
      <c r="I19" s="100" t="e">
        <f>LOOKUP(H19,'[2]SCORE2'!E:E,'[2]SCORE2'!D:D)</f>
        <v>#REF!</v>
      </c>
      <c r="J19" s="99"/>
      <c r="K19" s="127">
        <f>LOOKUP(J19,'[2]SCORE4'!C:C,'[2]SCORE4'!A:A)</f>
        <v>0</v>
      </c>
      <c r="L19" s="99"/>
      <c r="M19" s="102">
        <f>LOOKUP(L19,'[2]SCORE4'!D:D,'[2]SCORE4'!A:A)</f>
        <v>0</v>
      </c>
      <c r="N19" s="101"/>
      <c r="O19" s="100" t="e">
        <f>LOOKUP(N19,'[2]SCORE2'!M:M,'[2]SCORE2'!L:L)</f>
        <v>#REF!</v>
      </c>
      <c r="P19" s="101"/>
      <c r="Q19" s="102">
        <f>LOOKUP(P19,'[2]SCORE4'!I:I,'[2]SCORE4'!J:J)</f>
        <v>0</v>
      </c>
      <c r="R19" s="101">
        <v>4.3</v>
      </c>
      <c r="S19" s="127">
        <f>LOOKUP(R19,'[2]SCORE4'!F:F,'[2]SCORE4'!E:E)</f>
        <v>90</v>
      </c>
      <c r="T19" s="101"/>
      <c r="U19" s="102">
        <f>LOOKUP(T19,'[2]SCORE4'!G:G,'[2]SCORE4'!E:E)</f>
        <v>0</v>
      </c>
      <c r="V19" s="101">
        <v>20.66</v>
      </c>
      <c r="W19" s="127">
        <f>LOOKUP(V19,'[2]SCORE4'!H:H,'[2]SCORE4'!E:E)</f>
        <v>50</v>
      </c>
      <c r="X19" s="129">
        <f>G19+J19+K19+M19+Q19+S19+U19+W19</f>
        <v>230</v>
      </c>
      <c r="Y19" s="43"/>
      <c r="Z19" s="43"/>
    </row>
    <row r="20" spans="1:26" s="44" customFormat="1" ht="21.75" customHeight="1" thickBot="1" thickTop="1">
      <c r="A20" s="170">
        <v>8</v>
      </c>
      <c r="B20" s="551" t="s">
        <v>483</v>
      </c>
      <c r="C20" s="550">
        <v>2005</v>
      </c>
      <c r="D20" s="567">
        <v>361094</v>
      </c>
      <c r="E20" s="559" t="s">
        <v>481</v>
      </c>
      <c r="F20" s="136">
        <v>8.9</v>
      </c>
      <c r="G20" s="127">
        <f>LOOKUP(F20,'[2]SCORE4'!B:B,'[2]SCORE4'!A:A)</f>
        <v>95</v>
      </c>
      <c r="H20" s="99"/>
      <c r="I20" s="100" t="e">
        <f>LOOKUP(H20,'[2]SCORE2'!E:E,'[2]SCORE2'!D:D)</f>
        <v>#REF!</v>
      </c>
      <c r="J20" s="99"/>
      <c r="K20" s="127">
        <f>LOOKUP(J20,'[2]SCORE4'!C:C,'[2]SCORE4'!A:A)</f>
        <v>0</v>
      </c>
      <c r="L20" s="99"/>
      <c r="M20" s="102">
        <f>LOOKUP(L20,'[2]SCORE4'!D:D,'[2]SCORE4'!A:A)</f>
        <v>0</v>
      </c>
      <c r="N20" s="101"/>
      <c r="O20" s="100" t="e">
        <f>LOOKUP(N20,'[2]SCORE2'!M:M,'[2]SCORE2'!L:L)</f>
        <v>#REF!</v>
      </c>
      <c r="P20" s="101"/>
      <c r="Q20" s="102">
        <f>LOOKUP(P20,'[2]SCORE4'!I:I,'[2]SCORE4'!J:J)</f>
        <v>0</v>
      </c>
      <c r="R20" s="101">
        <v>4.52</v>
      </c>
      <c r="S20" s="127">
        <f>LOOKUP(R20,'[2]SCORE4'!F:F,'[2]SCORE4'!E:E)</f>
        <v>95</v>
      </c>
      <c r="T20" s="101"/>
      <c r="U20" s="102">
        <f>LOOKUP(T20,'[2]SCORE4'!G:G,'[2]SCORE4'!E:E)</f>
        <v>0</v>
      </c>
      <c r="V20" s="101">
        <v>17.12</v>
      </c>
      <c r="W20" s="127">
        <f>LOOKUP(V20,'[2]SCORE4'!H:H,'[2]SCORE4'!E:E)</f>
        <v>40</v>
      </c>
      <c r="X20" s="129">
        <f>G20+J20+K20+M20+Q20+S20+U20+W20</f>
        <v>230</v>
      </c>
      <c r="Y20" s="43"/>
      <c r="Z20" s="43"/>
    </row>
    <row r="21" spans="1:26" s="44" customFormat="1" ht="21.75" customHeight="1" thickBot="1" thickTop="1">
      <c r="A21" s="170">
        <v>10</v>
      </c>
      <c r="B21" s="554" t="s">
        <v>382</v>
      </c>
      <c r="C21" s="214">
        <v>2004</v>
      </c>
      <c r="D21" s="214">
        <v>352923</v>
      </c>
      <c r="E21" s="555" t="s">
        <v>524</v>
      </c>
      <c r="F21" s="136">
        <v>9.1</v>
      </c>
      <c r="G21" s="127">
        <f>LOOKUP(F21,'[2]SCORE4'!B:B,'[2]SCORE4'!A:A)</f>
        <v>90</v>
      </c>
      <c r="H21" s="99"/>
      <c r="I21" s="100" t="e">
        <f>LOOKUP(H21,'[2]SCORE2'!E:E,'[2]SCORE2'!D:D)</f>
        <v>#REF!</v>
      </c>
      <c r="J21" s="99"/>
      <c r="K21" s="127">
        <f>LOOKUP(J21,'[2]SCORE4'!C:C,'[2]SCORE4'!A:A)</f>
        <v>0</v>
      </c>
      <c r="L21" s="99"/>
      <c r="M21" s="102">
        <f>LOOKUP(L21,'[2]SCORE4'!D:D,'[2]SCORE4'!A:A)</f>
        <v>0</v>
      </c>
      <c r="N21" s="101"/>
      <c r="O21" s="100" t="e">
        <f>LOOKUP(N21,'[2]SCORE2'!M:M,'[2]SCORE2'!L:L)</f>
        <v>#REF!</v>
      </c>
      <c r="P21" s="101"/>
      <c r="Q21" s="102">
        <f>LOOKUP(P21,'[2]SCORE4'!I:I,'[2]SCORE4'!J:J)</f>
        <v>0</v>
      </c>
      <c r="R21" s="101">
        <v>4.05</v>
      </c>
      <c r="S21" s="127">
        <f>LOOKUP(R21,'[2]SCORE4'!F:F,'[2]SCORE4'!E:E)</f>
        <v>80</v>
      </c>
      <c r="T21" s="101"/>
      <c r="U21" s="102">
        <f>LOOKUP(T21,'[2]SCORE4'!G:G,'[2]SCORE4'!E:E)</f>
        <v>0</v>
      </c>
      <c r="V21" s="101">
        <v>20.4</v>
      </c>
      <c r="W21" s="127">
        <f>LOOKUP(V21,'[2]SCORE4'!H:H,'[2]SCORE4'!E:E)</f>
        <v>50</v>
      </c>
      <c r="X21" s="129">
        <f>G21+J21+K21+M21+Q21+S21+U21+W21</f>
        <v>220</v>
      </c>
      <c r="Y21" s="43"/>
      <c r="Z21" s="43"/>
    </row>
    <row r="22" spans="1:26" s="44" customFormat="1" ht="21.75" customHeight="1" thickBot="1" thickTop="1">
      <c r="A22" s="170">
        <v>11</v>
      </c>
      <c r="B22" s="554" t="s">
        <v>747</v>
      </c>
      <c r="C22" s="214">
        <v>2005</v>
      </c>
      <c r="D22" s="214">
        <v>351929</v>
      </c>
      <c r="E22" s="558" t="s">
        <v>746</v>
      </c>
      <c r="F22" s="136"/>
      <c r="G22" s="127">
        <f>LOOKUP(F22,'[2]SCORE4'!B:B,'[2]SCORE4'!A:A)</f>
        <v>0</v>
      </c>
      <c r="H22" s="99"/>
      <c r="I22" s="100" t="e">
        <f>LOOKUP(H22,'[2]SCORE2'!E:E,'[2]SCORE2'!D:D)</f>
        <v>#REF!</v>
      </c>
      <c r="J22" s="99" t="s">
        <v>109</v>
      </c>
      <c r="K22" s="127">
        <f>LOOKUP(J22,'[2]SCORE4'!C:C,'[2]SCORE4'!A:A)</f>
        <v>100</v>
      </c>
      <c r="L22" s="99"/>
      <c r="M22" s="102">
        <f>LOOKUP(L22,'[2]SCORE4'!D:D,'[2]SCORE4'!A:A)</f>
        <v>0</v>
      </c>
      <c r="N22" s="101"/>
      <c r="O22" s="100" t="e">
        <f>LOOKUP(N22,'[2]SCORE2'!M:M,'[2]SCORE2'!L:L)</f>
        <v>#REF!</v>
      </c>
      <c r="P22" s="101"/>
      <c r="Q22" s="102">
        <f>LOOKUP(P22,'[2]SCORE4'!I:I,'[2]SCORE4'!J:J)</f>
        <v>0</v>
      </c>
      <c r="R22" s="101">
        <v>3.72</v>
      </c>
      <c r="S22" s="127">
        <f>LOOKUP(R22,'[2]SCORE4'!F:F,'[2]SCORE4'!E:E)</f>
        <v>70</v>
      </c>
      <c r="T22" s="101"/>
      <c r="U22" s="102">
        <f>LOOKUP(T22,'[2]SCORE4'!G:G,'[2]SCORE4'!E:E)</f>
        <v>0</v>
      </c>
      <c r="V22" s="101">
        <v>19.95</v>
      </c>
      <c r="W22" s="127">
        <f>LOOKUP(V22,'[2]SCORE4'!H:H,'[2]SCORE4'!E:E)</f>
        <v>45</v>
      </c>
      <c r="X22" s="129">
        <f>K22+S22+W22</f>
        <v>215</v>
      </c>
      <c r="Y22" s="43"/>
      <c r="Z22" s="43"/>
    </row>
    <row r="23" spans="1:26" s="44" customFormat="1" ht="21.75" customHeight="1" thickBot="1" thickTop="1">
      <c r="A23" s="170">
        <v>12</v>
      </c>
      <c r="B23" s="557" t="s">
        <v>393</v>
      </c>
      <c r="C23" s="566">
        <v>2005</v>
      </c>
      <c r="D23" s="566">
        <v>357344</v>
      </c>
      <c r="E23" s="555" t="s">
        <v>381</v>
      </c>
      <c r="F23" s="136">
        <v>9</v>
      </c>
      <c r="G23" s="127">
        <f>LOOKUP(F23,'[2]SCORE4'!B:B,'[2]SCORE4'!A:A)</f>
        <v>90</v>
      </c>
      <c r="H23" s="99"/>
      <c r="I23" s="100" t="e">
        <f>LOOKUP(H23,'[2]SCORE2'!E:E,'[2]SCORE2'!D:D)</f>
        <v>#REF!</v>
      </c>
      <c r="J23" s="137"/>
      <c r="K23" s="127">
        <f>LOOKUP(J23,'[2]SCORE4'!C:C,'[2]SCORE4'!A:A)</f>
        <v>0</v>
      </c>
      <c r="L23" s="99"/>
      <c r="M23" s="102">
        <f>LOOKUP(L23,'[2]SCORE4'!D:D,'[2]SCORE4'!A:A)</f>
        <v>0</v>
      </c>
      <c r="N23" s="101"/>
      <c r="O23" s="100" t="e">
        <f>LOOKUP(N23,'[2]SCORE2'!M:M,'[2]SCORE2'!L:L)</f>
        <v>#REF!</v>
      </c>
      <c r="P23" s="101"/>
      <c r="Q23" s="102">
        <f>LOOKUP(P23,'[2]SCORE4'!I:I,'[2]SCORE4'!J:J)</f>
        <v>0</v>
      </c>
      <c r="R23" s="101">
        <v>3.7</v>
      </c>
      <c r="S23" s="127">
        <f>LOOKUP(R23,'[2]SCORE4'!F:F,'[2]SCORE4'!E:E)</f>
        <v>70</v>
      </c>
      <c r="T23" s="101"/>
      <c r="U23" s="102">
        <f>LOOKUP(T23,'[2]SCORE4'!G:G,'[2]SCORE4'!E:E)</f>
        <v>0</v>
      </c>
      <c r="V23" s="101">
        <v>20.65</v>
      </c>
      <c r="W23" s="127">
        <f>LOOKUP(V23,'[2]SCORE4'!H:H,'[2]SCORE4'!E:E)</f>
        <v>50</v>
      </c>
      <c r="X23" s="129">
        <f aca="true" t="shared" si="0" ref="X23:X35">G23+J23+K23+M23+Q23+S23+U23+W23</f>
        <v>210</v>
      </c>
      <c r="Y23" s="43"/>
      <c r="Z23" s="43"/>
    </row>
    <row r="24" spans="1:26" s="44" customFormat="1" ht="21.75" customHeight="1" thickBot="1" thickTop="1">
      <c r="A24" s="170">
        <v>12</v>
      </c>
      <c r="B24" s="554" t="s">
        <v>731</v>
      </c>
      <c r="C24" s="214">
        <v>2005</v>
      </c>
      <c r="D24" s="214">
        <v>363631</v>
      </c>
      <c r="E24" s="558" t="s">
        <v>736</v>
      </c>
      <c r="F24" s="136">
        <v>9.1</v>
      </c>
      <c r="G24" s="127">
        <f>LOOKUP(F24,'[2]SCORE4'!B:B,'[2]SCORE4'!A:A)</f>
        <v>90</v>
      </c>
      <c r="H24" s="99"/>
      <c r="I24" s="100" t="e">
        <f>LOOKUP(H24,'[2]SCORE2'!E:E,'[2]SCORE2'!D:D)</f>
        <v>#REF!</v>
      </c>
      <c r="J24" s="99"/>
      <c r="K24" s="127">
        <f>LOOKUP(J24,'[2]SCORE4'!C:C,'[2]SCORE4'!A:A)</f>
        <v>0</v>
      </c>
      <c r="L24" s="99"/>
      <c r="M24" s="102">
        <f>LOOKUP(L24,'[2]SCORE4'!D:D,'[2]SCORE4'!A:A)</f>
        <v>0</v>
      </c>
      <c r="N24" s="101"/>
      <c r="O24" s="100" t="e">
        <f>LOOKUP(N24,'[2]SCORE2'!M:M,'[2]SCORE2'!L:L)</f>
        <v>#REF!</v>
      </c>
      <c r="P24" s="101"/>
      <c r="Q24" s="102">
        <f>LOOKUP(P24,'[2]SCORE4'!I:I,'[2]SCORE4'!J:J)</f>
        <v>0</v>
      </c>
      <c r="R24" s="101">
        <v>4.3</v>
      </c>
      <c r="S24" s="127">
        <f>LOOKUP(R24,'[2]SCORE4'!F:F,'[2]SCORE4'!E:E)</f>
        <v>90</v>
      </c>
      <c r="T24" s="101"/>
      <c r="U24" s="102">
        <f>LOOKUP(T24,'[2]SCORE4'!G:G,'[2]SCORE4'!E:E)</f>
        <v>0</v>
      </c>
      <c r="V24" s="101">
        <v>13.1</v>
      </c>
      <c r="W24" s="127">
        <f>LOOKUP(V24,'[2]SCORE4'!H:H,'[2]SCORE4'!E:E)</f>
        <v>30</v>
      </c>
      <c r="X24" s="129">
        <f t="shared" si="0"/>
        <v>210</v>
      </c>
      <c r="Y24" s="43"/>
      <c r="Z24" s="43"/>
    </row>
    <row r="25" spans="1:26" s="44" customFormat="1" ht="21.75" customHeight="1" thickBot="1" thickTop="1">
      <c r="A25" s="170">
        <v>14</v>
      </c>
      <c r="B25" s="554" t="s">
        <v>737</v>
      </c>
      <c r="C25" s="214">
        <v>2005</v>
      </c>
      <c r="D25" s="214">
        <v>351686</v>
      </c>
      <c r="E25" s="558" t="s">
        <v>739</v>
      </c>
      <c r="F25" s="136">
        <v>9.3</v>
      </c>
      <c r="G25" s="127">
        <f>LOOKUP(F25,'[2]SCORE4'!B:B,'[2]SCORE4'!A:A)</f>
        <v>85</v>
      </c>
      <c r="H25" s="99"/>
      <c r="I25" s="100" t="e">
        <f>LOOKUP(H25,'[2]SCORE2'!E:E,'[2]SCORE2'!D:D)</f>
        <v>#REF!</v>
      </c>
      <c r="J25" s="99"/>
      <c r="K25" s="127">
        <f>LOOKUP(J25,'[2]SCORE4'!C:C,'[2]SCORE4'!A:A)</f>
        <v>0</v>
      </c>
      <c r="L25" s="99"/>
      <c r="M25" s="102">
        <f>LOOKUP(L25,'[2]SCORE4'!D:D,'[2]SCORE4'!A:A)</f>
        <v>0</v>
      </c>
      <c r="N25" s="101"/>
      <c r="O25" s="100" t="e">
        <f>LOOKUP(N25,'[2]SCORE2'!M:M,'[2]SCORE2'!L:L)</f>
        <v>#REF!</v>
      </c>
      <c r="P25" s="101"/>
      <c r="Q25" s="102">
        <f>LOOKUP(P25,'[2]SCORE4'!I:I,'[2]SCORE4'!J:J)</f>
        <v>0</v>
      </c>
      <c r="R25" s="101">
        <v>4.2</v>
      </c>
      <c r="S25" s="127">
        <f>LOOKUP(R25,'[2]SCORE4'!F:F,'[2]SCORE4'!E:E)</f>
        <v>85</v>
      </c>
      <c r="T25" s="101"/>
      <c r="U25" s="102">
        <f>LOOKUP(T25,'[2]SCORE4'!G:G,'[2]SCORE4'!E:E)</f>
        <v>0</v>
      </c>
      <c r="V25" s="101">
        <v>16.82</v>
      </c>
      <c r="W25" s="127">
        <f>LOOKUP(V25,'[2]SCORE4'!H:H,'[2]SCORE4'!E:E)</f>
        <v>40</v>
      </c>
      <c r="X25" s="129">
        <f t="shared" si="0"/>
        <v>210</v>
      </c>
      <c r="Y25" s="43"/>
      <c r="Z25" s="43"/>
    </row>
    <row r="26" spans="1:26" s="44" customFormat="1" ht="21.75" customHeight="1" thickBot="1" thickTop="1">
      <c r="A26" s="170">
        <v>15</v>
      </c>
      <c r="B26" s="554" t="s">
        <v>386</v>
      </c>
      <c r="C26" s="214">
        <v>2004</v>
      </c>
      <c r="D26" s="214">
        <v>361427</v>
      </c>
      <c r="E26" s="555" t="s">
        <v>524</v>
      </c>
      <c r="F26" s="136">
        <v>9.4</v>
      </c>
      <c r="G26" s="127">
        <f>LOOKUP(F26,'[2]SCORE4'!B:B,'[2]SCORE4'!A:A)</f>
        <v>80</v>
      </c>
      <c r="H26" s="99"/>
      <c r="I26" s="100" t="e">
        <f>LOOKUP(H26,'[2]SCORE2'!E:E,'[2]SCORE2'!D:D)</f>
        <v>#REF!</v>
      </c>
      <c r="J26" s="99"/>
      <c r="K26" s="127">
        <f>LOOKUP(J26,'[2]SCORE4'!C:C,'[2]SCORE4'!A:A)</f>
        <v>0</v>
      </c>
      <c r="L26" s="99"/>
      <c r="M26" s="102">
        <f>LOOKUP(L26,'[2]SCORE4'!D:D,'[2]SCORE4'!A:A)</f>
        <v>0</v>
      </c>
      <c r="N26" s="101"/>
      <c r="O26" s="100" t="e">
        <f>LOOKUP(N26,'[2]SCORE2'!M:M,'[2]SCORE2'!L:L)</f>
        <v>#REF!</v>
      </c>
      <c r="P26" s="101"/>
      <c r="Q26" s="102">
        <f>LOOKUP(P26,'[2]SCORE4'!I:I,'[2]SCORE4'!J:J)</f>
        <v>0</v>
      </c>
      <c r="R26" s="101">
        <v>4</v>
      </c>
      <c r="S26" s="127">
        <f>LOOKUP(R26,'[2]SCORE4'!F:F,'[2]SCORE4'!E:E)</f>
        <v>80</v>
      </c>
      <c r="T26" s="101"/>
      <c r="U26" s="102">
        <f>LOOKUP(T26,'[2]SCORE4'!G:G,'[2]SCORE4'!E:E)</f>
        <v>0</v>
      </c>
      <c r="V26" s="101">
        <v>18.08</v>
      </c>
      <c r="W26" s="127">
        <f>LOOKUP(V26,'[2]SCORE4'!H:H,'[2]SCORE4'!E:E)</f>
        <v>45</v>
      </c>
      <c r="X26" s="129">
        <f t="shared" si="0"/>
        <v>205</v>
      </c>
      <c r="Y26" s="43"/>
      <c r="Z26" s="43"/>
    </row>
    <row r="27" spans="1:26" s="44" customFormat="1" ht="21.75" customHeight="1" thickBot="1" thickTop="1">
      <c r="A27" s="170">
        <v>16</v>
      </c>
      <c r="B27" s="554" t="s">
        <v>385</v>
      </c>
      <c r="C27" s="214">
        <v>2005</v>
      </c>
      <c r="D27" s="214">
        <v>347872</v>
      </c>
      <c r="E27" s="555" t="s">
        <v>524</v>
      </c>
      <c r="F27" s="136">
        <v>9.4</v>
      </c>
      <c r="G27" s="127">
        <f>LOOKUP(F27,'[2]SCORE4'!B:B,'[2]SCORE4'!A:A)</f>
        <v>80</v>
      </c>
      <c r="H27" s="99"/>
      <c r="I27" s="100" t="e">
        <f>LOOKUP(H27,'[2]SCORE2'!E:E,'[2]SCORE2'!D:D)</f>
        <v>#REF!</v>
      </c>
      <c r="J27" s="99"/>
      <c r="K27" s="127">
        <f>LOOKUP(J27,'[2]SCORE4'!C:C,'[2]SCORE4'!A:A)</f>
        <v>0</v>
      </c>
      <c r="L27" s="99"/>
      <c r="M27" s="102">
        <f>LOOKUP(L27,'[2]SCORE4'!D:D,'[2]SCORE4'!A:A)</f>
        <v>0</v>
      </c>
      <c r="N27" s="101"/>
      <c r="O27" s="100" t="e">
        <f>LOOKUP(N27,'[2]SCORE2'!M:M,'[2]SCORE2'!L:L)</f>
        <v>#REF!</v>
      </c>
      <c r="P27" s="101"/>
      <c r="Q27" s="102">
        <f>LOOKUP(P27,'[2]SCORE4'!I:I,'[2]SCORE4'!J:J)</f>
        <v>0</v>
      </c>
      <c r="R27" s="101">
        <v>3.9</v>
      </c>
      <c r="S27" s="127">
        <f>LOOKUP(R27,'[2]SCORE4'!F:F,'[2]SCORE4'!E:E)</f>
        <v>75</v>
      </c>
      <c r="T27" s="101"/>
      <c r="U27" s="102">
        <f>LOOKUP(T27,'[2]SCORE4'!G:G,'[2]SCORE4'!E:E)</f>
        <v>0</v>
      </c>
      <c r="V27" s="101">
        <v>20.03</v>
      </c>
      <c r="W27" s="127">
        <f>LOOKUP(V27,'[2]SCORE4'!H:H,'[2]SCORE4'!E:E)</f>
        <v>50</v>
      </c>
      <c r="X27" s="129">
        <f t="shared" si="0"/>
        <v>205</v>
      </c>
      <c r="Y27" s="43"/>
      <c r="Z27" s="43"/>
    </row>
    <row r="28" spans="1:26" s="44" customFormat="1" ht="21.75" customHeight="1" thickBot="1" thickTop="1">
      <c r="A28" s="170">
        <v>15</v>
      </c>
      <c r="B28" s="554" t="s">
        <v>388</v>
      </c>
      <c r="C28" s="214">
        <v>2004</v>
      </c>
      <c r="D28" s="214">
        <v>346511</v>
      </c>
      <c r="E28" s="555" t="s">
        <v>524</v>
      </c>
      <c r="F28" s="136">
        <v>9.9</v>
      </c>
      <c r="G28" s="127">
        <f>LOOKUP(F28,'[2]SCORE4'!B:B,'[2]SCORE4'!A:A)</f>
        <v>70</v>
      </c>
      <c r="H28" s="99"/>
      <c r="I28" s="100" t="e">
        <f>LOOKUP(H28,'[2]SCORE2'!E:E,'[2]SCORE2'!D:D)</f>
        <v>#REF!</v>
      </c>
      <c r="J28" s="99"/>
      <c r="K28" s="127">
        <f>LOOKUP(J28,'[2]SCORE4'!C:C,'[2]SCORE4'!A:A)</f>
        <v>0</v>
      </c>
      <c r="L28" s="99"/>
      <c r="M28" s="102">
        <f>LOOKUP(L28,'[2]SCORE4'!D:D,'[2]SCORE4'!A:A)</f>
        <v>0</v>
      </c>
      <c r="N28" s="101"/>
      <c r="O28" s="100" t="e">
        <f>LOOKUP(N28,'[2]SCORE2'!M:M,'[2]SCORE2'!L:L)</f>
        <v>#REF!</v>
      </c>
      <c r="P28" s="101"/>
      <c r="Q28" s="102">
        <f>LOOKUP(P28,'[2]SCORE4'!I:I,'[2]SCORE4'!J:J)</f>
        <v>0</v>
      </c>
      <c r="R28" s="101">
        <v>4.37</v>
      </c>
      <c r="S28" s="127">
        <f>LOOKUP(R28,'[2]SCORE4'!F:F,'[2]SCORE4'!E:E)</f>
        <v>90</v>
      </c>
      <c r="T28" s="101"/>
      <c r="U28" s="102">
        <f>LOOKUP(T28,'[2]SCORE4'!G:G,'[2]SCORE4'!E:E)</f>
        <v>0</v>
      </c>
      <c r="V28" s="101">
        <v>18.58</v>
      </c>
      <c r="W28" s="127">
        <f>LOOKUP(V28,'[2]SCORE4'!H:H,'[2]SCORE4'!E:E)</f>
        <v>45</v>
      </c>
      <c r="X28" s="129">
        <f t="shared" si="0"/>
        <v>205</v>
      </c>
      <c r="Y28" s="43"/>
      <c r="Z28" s="43"/>
    </row>
    <row r="29" spans="1:26" s="44" customFormat="1" ht="21.75" customHeight="1" thickBot="1" thickTop="1">
      <c r="A29" s="170">
        <v>15</v>
      </c>
      <c r="B29" s="551" t="s">
        <v>379</v>
      </c>
      <c r="C29" s="550">
        <v>2004</v>
      </c>
      <c r="D29" s="550">
        <v>351899</v>
      </c>
      <c r="E29" s="559" t="s">
        <v>481</v>
      </c>
      <c r="F29" s="136">
        <v>9.6</v>
      </c>
      <c r="G29" s="127">
        <f>LOOKUP(F29,'[2]SCORE4'!B:B,'[2]SCORE4'!A:A)</f>
        <v>75</v>
      </c>
      <c r="H29" s="99"/>
      <c r="I29" s="100" t="e">
        <f>LOOKUP(H29,'[2]SCORE2'!E:E,'[2]SCORE2'!D:D)</f>
        <v>#REF!</v>
      </c>
      <c r="J29" s="99"/>
      <c r="K29" s="127">
        <f>LOOKUP(J29,'[2]SCORE4'!C:C,'[2]SCORE4'!A:A)</f>
        <v>0</v>
      </c>
      <c r="L29" s="99"/>
      <c r="M29" s="102">
        <f>LOOKUP(L29,'[2]SCORE4'!D:D,'[2]SCORE4'!A:A)</f>
        <v>0</v>
      </c>
      <c r="N29" s="101"/>
      <c r="O29" s="100" t="e">
        <f>LOOKUP(N29,'[2]SCORE2'!M:M,'[2]SCORE2'!L:L)</f>
        <v>#REF!</v>
      </c>
      <c r="P29" s="101"/>
      <c r="Q29" s="102">
        <f>LOOKUP(P29,'[2]SCORE4'!I:I,'[2]SCORE4'!J:J)</f>
        <v>0</v>
      </c>
      <c r="R29" s="101">
        <v>4.15</v>
      </c>
      <c r="S29" s="127">
        <f>LOOKUP(R29,'[2]SCORE4'!F:F,'[2]SCORE4'!E:E)</f>
        <v>85</v>
      </c>
      <c r="T29" s="101"/>
      <c r="U29" s="102">
        <f>LOOKUP(T29,'[2]SCORE4'!G:G,'[2]SCORE4'!E:E)</f>
        <v>0</v>
      </c>
      <c r="V29" s="101">
        <v>18.66</v>
      </c>
      <c r="W29" s="127">
        <f>LOOKUP(V29,'[2]SCORE4'!H:H,'[2]SCORE4'!E:E)</f>
        <v>45</v>
      </c>
      <c r="X29" s="129">
        <f t="shared" si="0"/>
        <v>205</v>
      </c>
      <c r="Y29" s="43"/>
      <c r="Z29" s="43"/>
    </row>
    <row r="30" spans="1:26" s="44" customFormat="1" ht="21.75" customHeight="1" thickBot="1" thickTop="1">
      <c r="A30" s="170">
        <v>20</v>
      </c>
      <c r="B30" s="560" t="s">
        <v>728</v>
      </c>
      <c r="C30" s="568">
        <v>2004</v>
      </c>
      <c r="D30" s="568">
        <v>358774</v>
      </c>
      <c r="E30" s="561" t="s">
        <v>736</v>
      </c>
      <c r="F30" s="136">
        <v>9</v>
      </c>
      <c r="G30" s="127">
        <f>LOOKUP(F30,'[2]SCORE4'!B:B,'[2]SCORE4'!A:A)</f>
        <v>90</v>
      </c>
      <c r="H30" s="99"/>
      <c r="I30" s="100" t="e">
        <f>LOOKUP(H30,'[2]SCORE2'!E:E,'[2]SCORE2'!D:D)</f>
        <v>#REF!</v>
      </c>
      <c r="J30" s="99"/>
      <c r="K30" s="127">
        <f>LOOKUP(J30,'[2]SCORE4'!C:C,'[2]SCORE4'!A:A)</f>
        <v>0</v>
      </c>
      <c r="L30" s="99"/>
      <c r="M30" s="102">
        <f>LOOKUP(L30,'[2]SCORE4'!D:D,'[2]SCORE4'!A:A)</f>
        <v>0</v>
      </c>
      <c r="N30" s="101"/>
      <c r="O30" s="100" t="e">
        <f>LOOKUP(N30,'[2]SCORE2'!M:M,'[2]SCORE2'!L:L)</f>
        <v>#REF!</v>
      </c>
      <c r="P30" s="101"/>
      <c r="Q30" s="102">
        <f>LOOKUP(P30,'[2]SCORE4'!I:I,'[2]SCORE4'!J:J)</f>
        <v>0</v>
      </c>
      <c r="R30" s="101">
        <v>3.86</v>
      </c>
      <c r="S30" s="127">
        <f>LOOKUP(R30,'[2]SCORE4'!F:F,'[2]SCORE4'!E:E)</f>
        <v>75</v>
      </c>
      <c r="T30" s="101"/>
      <c r="U30" s="102">
        <f>LOOKUP(T30,'[2]SCORE4'!G:G,'[2]SCORE4'!E:E)</f>
        <v>0</v>
      </c>
      <c r="V30" s="101">
        <v>14.6</v>
      </c>
      <c r="W30" s="127">
        <f>LOOKUP(V30,'[2]SCORE4'!H:H,'[2]SCORE4'!E:E)</f>
        <v>35</v>
      </c>
      <c r="X30" s="129">
        <f t="shared" si="0"/>
        <v>200</v>
      </c>
      <c r="Y30" s="43"/>
      <c r="Z30" s="43"/>
    </row>
    <row r="31" spans="1:26" s="44" customFormat="1" ht="21.75" customHeight="1" thickBot="1" thickTop="1">
      <c r="A31" s="170">
        <v>20</v>
      </c>
      <c r="B31" s="554" t="s">
        <v>419</v>
      </c>
      <c r="C31" s="214">
        <v>2004</v>
      </c>
      <c r="D31" s="214">
        <v>355882</v>
      </c>
      <c r="E31" s="556" t="s">
        <v>417</v>
      </c>
      <c r="F31" s="136">
        <v>9.6</v>
      </c>
      <c r="G31" s="127">
        <f>LOOKUP(F31,'[2]SCORE4'!B:B,'[2]SCORE4'!A:A)</f>
        <v>75</v>
      </c>
      <c r="H31" s="99"/>
      <c r="I31" s="100" t="e">
        <f>LOOKUP(H31,'[2]SCORE2'!E:E,'[2]SCORE2'!D:D)</f>
        <v>#REF!</v>
      </c>
      <c r="J31" s="99"/>
      <c r="K31" s="127">
        <f>LOOKUP(J31,'[2]SCORE4'!C:C,'[2]SCORE4'!A:A)</f>
        <v>0</v>
      </c>
      <c r="L31" s="99"/>
      <c r="M31" s="102">
        <f>LOOKUP(L31,'[2]SCORE4'!D:D,'[2]SCORE4'!A:A)</f>
        <v>0</v>
      </c>
      <c r="N31" s="101"/>
      <c r="O31" s="100" t="e">
        <f>LOOKUP(N31,'[2]SCORE2'!M:M,'[2]SCORE2'!L:L)</f>
        <v>#REF!</v>
      </c>
      <c r="P31" s="101"/>
      <c r="Q31" s="102">
        <f>LOOKUP(P31,'[2]SCORE4'!I:I,'[2]SCORE4'!J:J)</f>
        <v>0</v>
      </c>
      <c r="R31" s="101">
        <v>3.9</v>
      </c>
      <c r="S31" s="127">
        <f>LOOKUP(R31,'[2]SCORE4'!F:F,'[2]SCORE4'!E:E)</f>
        <v>75</v>
      </c>
      <c r="T31" s="101"/>
      <c r="U31" s="102">
        <f>LOOKUP(T31,'[2]SCORE4'!G:G,'[2]SCORE4'!E:E)</f>
        <v>0</v>
      </c>
      <c r="V31" s="101">
        <v>20.7</v>
      </c>
      <c r="W31" s="127">
        <f>LOOKUP(V31,'[2]SCORE4'!H:H,'[2]SCORE4'!E:E)</f>
        <v>50</v>
      </c>
      <c r="X31" s="129">
        <f t="shared" si="0"/>
        <v>200</v>
      </c>
      <c r="Y31" s="43"/>
      <c r="Z31" s="43"/>
    </row>
    <row r="32" spans="1:26" s="44" customFormat="1" ht="21.75" customHeight="1" thickBot="1" thickTop="1">
      <c r="A32" s="170">
        <v>20</v>
      </c>
      <c r="B32" s="554" t="s">
        <v>738</v>
      </c>
      <c r="C32" s="214">
        <v>2005</v>
      </c>
      <c r="D32" s="214">
        <v>351685</v>
      </c>
      <c r="E32" s="558" t="s">
        <v>739</v>
      </c>
      <c r="F32" s="136">
        <v>9.1</v>
      </c>
      <c r="G32" s="127">
        <f>LOOKUP(F32,'[2]SCORE4'!B:B,'[2]SCORE4'!A:A)</f>
        <v>90</v>
      </c>
      <c r="H32" s="99"/>
      <c r="I32" s="100" t="e">
        <f>LOOKUP(H32,'[2]SCORE2'!E:E,'[2]SCORE2'!D:D)</f>
        <v>#REF!</v>
      </c>
      <c r="J32" s="99"/>
      <c r="K32" s="529">
        <f>LOOKUP(J32,'[2]SCORE4'!C:C,'[2]SCORE4'!A:A)</f>
        <v>0</v>
      </c>
      <c r="L32" s="99"/>
      <c r="M32" s="102">
        <f>LOOKUP(L32,'[2]SCORE4'!D:D,'[2]SCORE4'!A:A)</f>
        <v>0</v>
      </c>
      <c r="N32" s="101"/>
      <c r="O32" s="100" t="e">
        <f>LOOKUP(N32,'[2]SCORE2'!M:M,'[2]SCORE2'!L:L)</f>
        <v>#REF!</v>
      </c>
      <c r="P32" s="101"/>
      <c r="Q32" s="102">
        <f>LOOKUP(P32,'[2]SCORE4'!I:I,'[2]SCORE4'!J:J)</f>
        <v>0</v>
      </c>
      <c r="R32" s="101">
        <v>3.65</v>
      </c>
      <c r="S32" s="127">
        <f>LOOKUP(R32,'[2]SCORE4'!F:F,'[2]SCORE4'!E:E)</f>
        <v>65</v>
      </c>
      <c r="T32" s="101"/>
      <c r="U32" s="102">
        <f>LOOKUP(T32,'[2]SCORE4'!G:G,'[2]SCORE4'!E:E)</f>
        <v>0</v>
      </c>
      <c r="V32" s="101">
        <v>18.82</v>
      </c>
      <c r="W32" s="127">
        <f>LOOKUP(V32,'[2]SCORE4'!H:H,'[2]SCORE4'!E:E)</f>
        <v>45</v>
      </c>
      <c r="X32" s="129">
        <f t="shared" si="0"/>
        <v>200</v>
      </c>
      <c r="Y32" s="43"/>
      <c r="Z32" s="43"/>
    </row>
    <row r="33" spans="1:26" s="44" customFormat="1" ht="21.75" customHeight="1" thickBot="1" thickTop="1">
      <c r="A33" s="170">
        <v>23</v>
      </c>
      <c r="B33" s="554" t="s">
        <v>734</v>
      </c>
      <c r="C33" s="214">
        <v>2004</v>
      </c>
      <c r="D33" s="214">
        <v>366737</v>
      </c>
      <c r="E33" s="558" t="s">
        <v>736</v>
      </c>
      <c r="F33" s="136">
        <v>9.5</v>
      </c>
      <c r="G33" s="127">
        <f>LOOKUP(F33,'[2]SCORE4'!B:B,'[2]SCORE4'!A:A)</f>
        <v>80</v>
      </c>
      <c r="H33" s="99"/>
      <c r="I33" s="100" t="e">
        <f>LOOKUP(H33,'[2]SCORE2'!E:E,'[2]SCORE2'!D:D)</f>
        <v>#REF!</v>
      </c>
      <c r="J33" s="99"/>
      <c r="K33" s="127">
        <f>LOOKUP(J33,'[2]SCORE4'!C:C,'[2]SCORE4'!A:A)</f>
        <v>0</v>
      </c>
      <c r="L33" s="99"/>
      <c r="M33" s="102">
        <f>LOOKUP(L33,'[2]SCORE4'!D:D,'[2]SCORE4'!A:A)</f>
        <v>0</v>
      </c>
      <c r="N33" s="101"/>
      <c r="O33" s="100" t="e">
        <f>LOOKUP(N33,'[2]SCORE2'!M:M,'[2]SCORE2'!L:L)</f>
        <v>#REF!</v>
      </c>
      <c r="P33" s="101"/>
      <c r="Q33" s="102">
        <f>LOOKUP(P33,'[2]SCORE4'!I:I,'[2]SCORE4'!J:J)</f>
        <v>0</v>
      </c>
      <c r="R33" s="101">
        <v>3.74</v>
      </c>
      <c r="S33" s="127">
        <f>LOOKUP(R33,'[2]SCORE4'!F:F,'[2]SCORE4'!E:E)</f>
        <v>70</v>
      </c>
      <c r="T33" s="101"/>
      <c r="U33" s="102">
        <f>LOOKUP(T33,'[2]SCORE4'!G:G,'[2]SCORE4'!E:E)</f>
        <v>0</v>
      </c>
      <c r="V33" s="101">
        <v>19.56</v>
      </c>
      <c r="W33" s="127">
        <f>LOOKUP(V33,'[2]SCORE4'!H:H,'[2]SCORE4'!E:E)</f>
        <v>45</v>
      </c>
      <c r="X33" s="129">
        <f t="shared" si="0"/>
        <v>195</v>
      </c>
      <c r="Y33" s="43"/>
      <c r="Z33" s="43"/>
    </row>
    <row r="34" spans="1:26" s="44" customFormat="1" ht="21.75" customHeight="1" thickBot="1" thickTop="1">
      <c r="A34" s="170">
        <v>23</v>
      </c>
      <c r="B34" s="554" t="s">
        <v>420</v>
      </c>
      <c r="C34" s="214">
        <v>2004</v>
      </c>
      <c r="D34" s="214">
        <v>360900</v>
      </c>
      <c r="E34" s="556" t="s">
        <v>417</v>
      </c>
      <c r="F34" s="136">
        <v>9.5</v>
      </c>
      <c r="G34" s="127">
        <f>LOOKUP(F34,'[2]SCORE4'!B:B,'[2]SCORE4'!A:A)</f>
        <v>80</v>
      </c>
      <c r="H34" s="99"/>
      <c r="I34" s="100" t="e">
        <f>LOOKUP(H34,'[2]SCORE2'!E:E,'[2]SCORE2'!D:D)</f>
        <v>#REF!</v>
      </c>
      <c r="J34" s="99"/>
      <c r="K34" s="127">
        <f>LOOKUP(J34,'[2]SCORE4'!C:C,'[2]SCORE4'!A:A)</f>
        <v>0</v>
      </c>
      <c r="L34" s="99"/>
      <c r="M34" s="102">
        <f>LOOKUP(L34,'[2]SCORE4'!D:D,'[2]SCORE4'!A:A)</f>
        <v>0</v>
      </c>
      <c r="N34" s="101"/>
      <c r="O34" s="100" t="e">
        <f>LOOKUP(N34,'[2]SCORE2'!M:M,'[2]SCORE2'!L:L)</f>
        <v>#REF!</v>
      </c>
      <c r="P34" s="101"/>
      <c r="Q34" s="102">
        <f>LOOKUP(P34,'[2]SCORE4'!I:I,'[2]SCORE4'!J:J)</f>
        <v>0</v>
      </c>
      <c r="R34" s="101">
        <v>3.6</v>
      </c>
      <c r="S34" s="127">
        <f>LOOKUP(R34,'[2]SCORE4'!F:F,'[2]SCORE4'!E:E)</f>
        <v>65</v>
      </c>
      <c r="T34" s="101"/>
      <c r="U34" s="102">
        <f>LOOKUP(T34,'[2]SCORE4'!G:G,'[2]SCORE4'!E:E)</f>
        <v>0</v>
      </c>
      <c r="V34" s="101">
        <v>20.67</v>
      </c>
      <c r="W34" s="127">
        <f>LOOKUP(V34,'[2]SCORE4'!H:H,'[2]SCORE4'!E:E)</f>
        <v>50</v>
      </c>
      <c r="X34" s="129">
        <f t="shared" si="0"/>
        <v>195</v>
      </c>
      <c r="Y34" s="43"/>
      <c r="Z34" s="43"/>
    </row>
    <row r="35" spans="1:26" s="44" customFormat="1" ht="21.75" customHeight="1" thickBot="1" thickTop="1">
      <c r="A35" s="170">
        <v>23</v>
      </c>
      <c r="B35" s="562" t="s">
        <v>646</v>
      </c>
      <c r="C35" s="567">
        <v>2005</v>
      </c>
      <c r="D35" s="462">
        <v>354176</v>
      </c>
      <c r="E35" s="559" t="s">
        <v>481</v>
      </c>
      <c r="F35" s="136">
        <v>9.7</v>
      </c>
      <c r="G35" s="127">
        <f>LOOKUP(F35,'[2]SCORE4'!B:B,'[2]SCORE4'!A:A)</f>
        <v>75</v>
      </c>
      <c r="H35" s="99"/>
      <c r="I35" s="100" t="e">
        <f>LOOKUP(H35,'[2]SCORE2'!E:E,'[2]SCORE2'!D:D)</f>
        <v>#REF!</v>
      </c>
      <c r="J35" s="99"/>
      <c r="K35" s="127">
        <f>LOOKUP(J35,'[2]SCORE4'!C:C,'[2]SCORE4'!A:A)</f>
        <v>0</v>
      </c>
      <c r="L35" s="99"/>
      <c r="M35" s="102">
        <f>LOOKUP(L35,'[2]SCORE4'!D:D,'[2]SCORE4'!A:A)</f>
        <v>0</v>
      </c>
      <c r="N35" s="101"/>
      <c r="O35" s="100" t="e">
        <f>LOOKUP(N35,'[2]SCORE2'!M:M,'[2]SCORE2'!L:L)</f>
        <v>#REF!</v>
      </c>
      <c r="P35" s="101"/>
      <c r="Q35" s="102">
        <f>LOOKUP(P35,'[2]SCORE4'!I:I,'[2]SCORE4'!J:J)</f>
        <v>0</v>
      </c>
      <c r="R35" s="101">
        <v>3.72</v>
      </c>
      <c r="S35" s="127">
        <f>LOOKUP(R35,'[2]SCORE4'!F:F,'[2]SCORE4'!E:E)</f>
        <v>70</v>
      </c>
      <c r="T35" s="101"/>
      <c r="U35" s="102">
        <f>LOOKUP(T35,'[2]SCORE4'!G:G,'[2]SCORE4'!E:E)</f>
        <v>0</v>
      </c>
      <c r="V35" s="101">
        <v>21.01</v>
      </c>
      <c r="W35" s="127">
        <f>LOOKUP(V35,'[2]SCORE4'!H:H,'[2]SCORE4'!E:E)</f>
        <v>50</v>
      </c>
      <c r="X35" s="129">
        <f t="shared" si="0"/>
        <v>195</v>
      </c>
      <c r="Y35" s="43"/>
      <c r="Z35" s="43"/>
    </row>
    <row r="36" spans="1:26" s="44" customFormat="1" ht="21.75" customHeight="1" thickBot="1" thickTop="1">
      <c r="A36" s="170">
        <v>26</v>
      </c>
      <c r="B36" s="554" t="s">
        <v>749</v>
      </c>
      <c r="C36" s="214">
        <v>2004</v>
      </c>
      <c r="D36" s="214">
        <v>363629</v>
      </c>
      <c r="E36" s="558" t="s">
        <v>736</v>
      </c>
      <c r="F36" s="136"/>
      <c r="G36" s="127">
        <f>LOOKUP(F36,'[2]SCORE4'!B:B,'[2]SCORE4'!A:A)</f>
        <v>0</v>
      </c>
      <c r="H36" s="99"/>
      <c r="I36" s="100" t="e">
        <f>LOOKUP(H36,'[2]SCORE2'!E:E,'[2]SCORE2'!D:D)</f>
        <v>#REF!</v>
      </c>
      <c r="J36" s="99" t="s">
        <v>349</v>
      </c>
      <c r="K36" s="127">
        <f>LOOKUP(J36,'[2]SCORE4'!C:C,'[2]SCORE4'!A:A)</f>
        <v>65</v>
      </c>
      <c r="L36" s="99"/>
      <c r="M36" s="102">
        <f>LOOKUP(L36,'[2]SCORE4'!D:D,'[2]SCORE4'!A:A)</f>
        <v>0</v>
      </c>
      <c r="N36" s="101"/>
      <c r="O36" s="100" t="e">
        <f>LOOKUP(N36,'[2]SCORE2'!M:M,'[2]SCORE2'!L:L)</f>
        <v>#REF!</v>
      </c>
      <c r="P36" s="101"/>
      <c r="Q36" s="102">
        <f>LOOKUP(P36,'[2]SCORE4'!I:I,'[2]SCORE4'!J:J)</f>
        <v>0</v>
      </c>
      <c r="R36" s="101">
        <v>4.05</v>
      </c>
      <c r="S36" s="127">
        <f>LOOKUP(R36,'[2]SCORE4'!F:F,'[2]SCORE4'!E:E)</f>
        <v>80</v>
      </c>
      <c r="T36" s="101"/>
      <c r="U36" s="102">
        <f>LOOKUP(T36,'[2]SCORE4'!G:G,'[2]SCORE4'!E:E)</f>
        <v>0</v>
      </c>
      <c r="V36" s="101">
        <v>18.55</v>
      </c>
      <c r="W36" s="127">
        <f>LOOKUP(V36,'[2]SCORE4'!H:H,'[2]SCORE4'!E:E)</f>
        <v>45</v>
      </c>
      <c r="X36" s="129">
        <f>K36+S36+W36</f>
        <v>190</v>
      </c>
      <c r="Y36" s="43"/>
      <c r="Z36" s="43"/>
    </row>
    <row r="37" spans="1:26" s="44" customFormat="1" ht="21.75" customHeight="1" thickBot="1" thickTop="1">
      <c r="A37" s="170">
        <v>26</v>
      </c>
      <c r="B37" s="554" t="s">
        <v>723</v>
      </c>
      <c r="C37" s="214">
        <v>2005</v>
      </c>
      <c r="D37" s="214">
        <v>366567</v>
      </c>
      <c r="E37" s="555" t="s">
        <v>708</v>
      </c>
      <c r="F37" s="136">
        <v>9.5</v>
      </c>
      <c r="G37" s="127">
        <f>LOOKUP(F37,'[2]SCORE4'!B:B,'[2]SCORE4'!A:A)</f>
        <v>80</v>
      </c>
      <c r="H37" s="99"/>
      <c r="I37" s="100" t="e">
        <f>LOOKUP(H37,'[2]SCORE2'!E:E,'[2]SCORE2'!D:D)</f>
        <v>#REF!</v>
      </c>
      <c r="J37" s="99"/>
      <c r="K37" s="127">
        <f>LOOKUP(J37,'[2]SCORE4'!C:C,'[2]SCORE4'!A:A)</f>
        <v>0</v>
      </c>
      <c r="L37" s="99"/>
      <c r="M37" s="102">
        <f>LOOKUP(L37,'[2]SCORE4'!D:D,'[2]SCORE4'!A:A)</f>
        <v>0</v>
      </c>
      <c r="N37" s="101"/>
      <c r="O37" s="100" t="e">
        <f>LOOKUP(N37,'[2]SCORE2'!M:M,'[2]SCORE2'!L:L)</f>
        <v>#REF!</v>
      </c>
      <c r="P37" s="101"/>
      <c r="Q37" s="102">
        <f>LOOKUP(P37,'[2]SCORE4'!I:I,'[2]SCORE4'!J:J)</f>
        <v>0</v>
      </c>
      <c r="R37" s="101">
        <v>3.9</v>
      </c>
      <c r="S37" s="127">
        <f>LOOKUP(R37,'[2]SCORE4'!F:F,'[2]SCORE4'!E:E)</f>
        <v>75</v>
      </c>
      <c r="T37" s="101"/>
      <c r="U37" s="102">
        <f>LOOKUP(T37,'[2]SCORE4'!G:G,'[2]SCORE4'!E:E)</f>
        <v>0</v>
      </c>
      <c r="V37" s="101">
        <v>14.34</v>
      </c>
      <c r="W37" s="127">
        <f>LOOKUP(V37,'[2]SCORE4'!H:H,'[2]SCORE4'!E:E)</f>
        <v>35</v>
      </c>
      <c r="X37" s="129">
        <f>G37+J37+K37+M37+Q37+S37+U37+W37</f>
        <v>190</v>
      </c>
      <c r="Y37" s="43"/>
      <c r="Z37" s="43"/>
    </row>
    <row r="38" spans="1:26" s="44" customFormat="1" ht="21.75" customHeight="1" thickBot="1" thickTop="1">
      <c r="A38" s="170">
        <v>28</v>
      </c>
      <c r="B38" s="554" t="s">
        <v>389</v>
      </c>
      <c r="C38" s="214">
        <v>2004</v>
      </c>
      <c r="D38" s="214">
        <v>359536</v>
      </c>
      <c r="E38" s="556" t="s">
        <v>417</v>
      </c>
      <c r="F38" s="136"/>
      <c r="G38" s="127">
        <f>LOOKUP(F38,'[2]SCORE4'!B:B,'[2]SCORE4'!A:A)</f>
        <v>0</v>
      </c>
      <c r="H38" s="99"/>
      <c r="I38" s="100" t="e">
        <f>LOOKUP(H38,'[2]SCORE2'!E:E,'[2]SCORE2'!D:D)</f>
        <v>#REF!</v>
      </c>
      <c r="J38" s="99" t="s">
        <v>832</v>
      </c>
      <c r="K38" s="127">
        <f>LOOKUP(J38,'[2]SCORE4'!C:C,'[2]SCORE4'!A:A)</f>
        <v>85</v>
      </c>
      <c r="L38" s="99"/>
      <c r="M38" s="102">
        <f>LOOKUP(L38,'[2]SCORE4'!D:D,'[2]SCORE4'!A:A)</f>
        <v>0</v>
      </c>
      <c r="N38" s="101"/>
      <c r="O38" s="100" t="e">
        <f>LOOKUP(N38,'[2]SCORE2'!M:M,'[2]SCORE2'!L:L)</f>
        <v>#REF!</v>
      </c>
      <c r="P38" s="101"/>
      <c r="Q38" s="102">
        <f>LOOKUP(P38,'[2]SCORE4'!I:I,'[2]SCORE4'!J:J)</f>
        <v>0</v>
      </c>
      <c r="R38" s="101">
        <v>3.65</v>
      </c>
      <c r="S38" s="127">
        <f>LOOKUP(R38,'[2]SCORE4'!F:F,'[2]SCORE4'!E:E)</f>
        <v>65</v>
      </c>
      <c r="T38" s="101"/>
      <c r="U38" s="102">
        <f>LOOKUP(T38,'[2]SCORE4'!G:G,'[2]SCORE4'!E:E)</f>
        <v>0</v>
      </c>
      <c r="V38" s="101">
        <v>15.5</v>
      </c>
      <c r="W38" s="127">
        <f>LOOKUP(V38,'[2]SCORE4'!H:H,'[2]SCORE4'!E:E)</f>
        <v>35</v>
      </c>
      <c r="X38" s="129">
        <f>K38+S38+W38</f>
        <v>185</v>
      </c>
      <c r="Y38" s="43"/>
      <c r="Z38" s="43"/>
    </row>
    <row r="39" spans="1:26" s="44" customFormat="1" ht="21.75" customHeight="1" thickBot="1" thickTop="1">
      <c r="A39" s="170">
        <v>28</v>
      </c>
      <c r="B39" s="554" t="s">
        <v>745</v>
      </c>
      <c r="C39" s="214">
        <v>2005</v>
      </c>
      <c r="D39" s="214">
        <v>351930</v>
      </c>
      <c r="E39" s="558" t="s">
        <v>746</v>
      </c>
      <c r="F39" s="136"/>
      <c r="G39" s="127">
        <f>LOOKUP(F39,'[2]SCORE4'!B:B,'[2]SCORE4'!A:A)</f>
        <v>0</v>
      </c>
      <c r="H39" s="99"/>
      <c r="I39" s="100" t="e">
        <f>LOOKUP(H39,'[2]SCORE2'!E:E,'[2]SCORE2'!D:D)</f>
        <v>#REF!</v>
      </c>
      <c r="J39" s="99" t="s">
        <v>176</v>
      </c>
      <c r="K39" s="127">
        <f>LOOKUP(J39,'[2]SCORE4'!C:C,'[2]SCORE4'!A:A)</f>
        <v>90</v>
      </c>
      <c r="L39" s="99"/>
      <c r="M39" s="102">
        <f>LOOKUP(L39,'[2]SCORE4'!D:D,'[2]SCORE4'!A:A)</f>
        <v>0</v>
      </c>
      <c r="N39" s="101"/>
      <c r="O39" s="100" t="e">
        <f>LOOKUP(N39,'[2]SCORE2'!M:M,'[2]SCORE2'!L:L)</f>
        <v>#REF!</v>
      </c>
      <c r="P39" s="101"/>
      <c r="Q39" s="102">
        <f>LOOKUP(P39,'[2]SCORE4'!I:I,'[2]SCORE4'!J:J)</f>
        <v>0</v>
      </c>
      <c r="R39" s="101">
        <v>3.53</v>
      </c>
      <c r="S39" s="127">
        <f>LOOKUP(R39,'[2]SCORE4'!F:F,'[2]SCORE4'!E:E)</f>
        <v>65</v>
      </c>
      <c r="T39" s="101"/>
      <c r="U39" s="102">
        <f>LOOKUP(T39,'[2]SCORE4'!G:G,'[2]SCORE4'!E:E)</f>
        <v>0</v>
      </c>
      <c r="V39" s="101">
        <v>13.42</v>
      </c>
      <c r="W39" s="127">
        <f>LOOKUP(V39,'[2]SCORE4'!H:H,'[2]SCORE4'!E:E)</f>
        <v>30</v>
      </c>
      <c r="X39" s="129">
        <f>K39+S39+W39</f>
        <v>185</v>
      </c>
      <c r="Y39" s="43"/>
      <c r="Z39" s="43"/>
    </row>
    <row r="40" spans="1:26" s="44" customFormat="1" ht="21.75" customHeight="1" thickBot="1" thickTop="1">
      <c r="A40" s="170">
        <v>30</v>
      </c>
      <c r="B40" s="560" t="s">
        <v>727</v>
      </c>
      <c r="C40" s="568">
        <v>2004</v>
      </c>
      <c r="D40" s="568">
        <v>358773</v>
      </c>
      <c r="E40" s="561" t="s">
        <v>736</v>
      </c>
      <c r="F40" s="136">
        <v>9.6</v>
      </c>
      <c r="G40" s="127">
        <f>LOOKUP(F40,'[2]SCORE4'!B:B,'[2]SCORE4'!A:A)</f>
        <v>75</v>
      </c>
      <c r="H40" s="99"/>
      <c r="I40" s="100" t="e">
        <f>LOOKUP(H40,'[2]SCORE2'!E:E,'[2]SCORE2'!D:D)</f>
        <v>#REF!</v>
      </c>
      <c r="J40" s="99"/>
      <c r="K40" s="127">
        <f>LOOKUP(J40,'[2]SCORE4'!C:C,'[2]SCORE4'!A:A)</f>
        <v>0</v>
      </c>
      <c r="L40" s="99"/>
      <c r="M40" s="102">
        <f>LOOKUP(L40,'[2]SCORE4'!D:D,'[2]SCORE4'!A:A)</f>
        <v>0</v>
      </c>
      <c r="N40" s="101"/>
      <c r="O40" s="100" t="e">
        <f>LOOKUP(N40,'[2]SCORE2'!M:M,'[2]SCORE2'!L:L)</f>
        <v>#REF!</v>
      </c>
      <c r="P40" s="101"/>
      <c r="Q40" s="102">
        <f>LOOKUP(P40,'[2]SCORE4'!I:I,'[2]SCORE4'!J:J)</f>
        <v>0</v>
      </c>
      <c r="R40" s="101">
        <v>3.88</v>
      </c>
      <c r="S40" s="127">
        <f>LOOKUP(R40,'[2]SCORE4'!F:F,'[2]SCORE4'!E:E)</f>
        <v>75</v>
      </c>
      <c r="T40" s="101"/>
      <c r="U40" s="102">
        <f>LOOKUP(T40,'[2]SCORE4'!G:G,'[2]SCORE4'!E:E)</f>
        <v>0</v>
      </c>
      <c r="V40" s="101">
        <v>13.58</v>
      </c>
      <c r="W40" s="127">
        <f>LOOKUP(V40,'[2]SCORE4'!H:H,'[2]SCORE4'!E:E)</f>
        <v>30</v>
      </c>
      <c r="X40" s="129">
        <f aca="true" t="shared" si="1" ref="X40:X50">G40+J40+K40+M40+Q40+S40+U40+W40</f>
        <v>180</v>
      </c>
      <c r="Y40" s="43"/>
      <c r="Z40" s="43"/>
    </row>
    <row r="41" spans="1:26" s="44" customFormat="1" ht="21.75" customHeight="1" thickBot="1" thickTop="1">
      <c r="A41" s="170">
        <v>30</v>
      </c>
      <c r="B41" s="554" t="s">
        <v>735</v>
      </c>
      <c r="C41" s="214">
        <v>2005</v>
      </c>
      <c r="D41" s="214">
        <v>348470</v>
      </c>
      <c r="E41" s="558" t="s">
        <v>736</v>
      </c>
      <c r="F41" s="136">
        <v>10</v>
      </c>
      <c r="G41" s="127">
        <f>LOOKUP(F41,'[2]SCORE4'!B:B,'[2]SCORE4'!A:A)</f>
        <v>65</v>
      </c>
      <c r="H41" s="99"/>
      <c r="I41" s="100" t="e">
        <f>LOOKUP(H41,'[2]SCORE2'!E:E,'[2]SCORE2'!D:D)</f>
        <v>#REF!</v>
      </c>
      <c r="J41" s="99"/>
      <c r="K41" s="127">
        <f>LOOKUP(J41,'[2]SCORE4'!C:C,'[2]SCORE4'!A:A)</f>
        <v>0</v>
      </c>
      <c r="L41" s="99"/>
      <c r="M41" s="102">
        <f>LOOKUP(L41,'[2]SCORE4'!D:D,'[2]SCORE4'!A:A)</f>
        <v>0</v>
      </c>
      <c r="N41" s="101"/>
      <c r="O41" s="100" t="e">
        <f>LOOKUP(N41,'[2]SCORE2'!M:M,'[2]SCORE2'!L:L)</f>
        <v>#REF!</v>
      </c>
      <c r="P41" s="101"/>
      <c r="Q41" s="102">
        <f>LOOKUP(P41,'[2]SCORE4'!I:I,'[2]SCORE4'!J:J)</f>
        <v>0</v>
      </c>
      <c r="R41" s="101">
        <v>3.67</v>
      </c>
      <c r="S41" s="127">
        <f>LOOKUP(R41,'[2]SCORE4'!F:F,'[2]SCORE4'!E:E)</f>
        <v>70</v>
      </c>
      <c r="T41" s="101"/>
      <c r="U41" s="102">
        <f>LOOKUP(T41,'[2]SCORE4'!G:G,'[2]SCORE4'!E:E)</f>
        <v>0</v>
      </c>
      <c r="V41" s="101">
        <v>18.22</v>
      </c>
      <c r="W41" s="127">
        <f>LOOKUP(V41,'[2]SCORE4'!H:H,'[2]SCORE4'!E:E)</f>
        <v>45</v>
      </c>
      <c r="X41" s="129">
        <f t="shared" si="1"/>
        <v>180</v>
      </c>
      <c r="Y41" s="43"/>
      <c r="Z41" s="43"/>
    </row>
    <row r="42" spans="1:26" s="44" customFormat="1" ht="21.75" customHeight="1" thickBot="1" thickTop="1">
      <c r="A42" s="170">
        <v>30</v>
      </c>
      <c r="B42" s="554" t="s">
        <v>721</v>
      </c>
      <c r="C42" s="214">
        <v>2004</v>
      </c>
      <c r="D42" s="214">
        <v>360256</v>
      </c>
      <c r="E42" s="555" t="s">
        <v>719</v>
      </c>
      <c r="F42" s="136">
        <v>9.6</v>
      </c>
      <c r="G42" s="127">
        <f>LOOKUP(F42,'[2]SCORE4'!B:B,'[2]SCORE4'!A:A)</f>
        <v>75</v>
      </c>
      <c r="H42" s="99"/>
      <c r="I42" s="100" t="e">
        <f>LOOKUP(H42,'[2]SCORE2'!E:E,'[2]SCORE2'!D:D)</f>
        <v>#REF!</v>
      </c>
      <c r="J42" s="99"/>
      <c r="K42" s="127">
        <f>LOOKUP(J42,'[2]SCORE4'!C:C,'[2]SCORE4'!A:A)</f>
        <v>0</v>
      </c>
      <c r="L42" s="99"/>
      <c r="M42" s="102">
        <f>LOOKUP(L42,'[2]SCORE4'!D:D,'[2]SCORE4'!A:A)</f>
        <v>0</v>
      </c>
      <c r="N42" s="101"/>
      <c r="O42" s="100" t="e">
        <f>LOOKUP(N42,'[2]SCORE2'!M:M,'[2]SCORE2'!L:L)</f>
        <v>#REF!</v>
      </c>
      <c r="P42" s="101"/>
      <c r="Q42" s="102">
        <f>LOOKUP(P42,'[2]SCORE4'!I:I,'[2]SCORE4'!J:J)</f>
        <v>0</v>
      </c>
      <c r="R42" s="101">
        <v>3.75</v>
      </c>
      <c r="S42" s="127">
        <f>LOOKUP(R42,'[2]SCORE4'!F:F,'[2]SCORE4'!E:E)</f>
        <v>70</v>
      </c>
      <c r="T42" s="101"/>
      <c r="U42" s="102">
        <f>LOOKUP(T42,'[2]SCORE4'!G:G,'[2]SCORE4'!E:E)</f>
        <v>0</v>
      </c>
      <c r="V42" s="101">
        <v>14.24</v>
      </c>
      <c r="W42" s="127">
        <f>LOOKUP(V42,'[2]SCORE4'!H:H,'[2]SCORE4'!E:E)</f>
        <v>35</v>
      </c>
      <c r="X42" s="129">
        <f t="shared" si="1"/>
        <v>180</v>
      </c>
      <c r="Y42" s="43"/>
      <c r="Z42" s="43"/>
    </row>
    <row r="43" spans="1:26" s="44" customFormat="1" ht="21.75" customHeight="1" thickBot="1" thickTop="1">
      <c r="A43" s="170">
        <v>30</v>
      </c>
      <c r="B43" s="563" t="s">
        <v>594</v>
      </c>
      <c r="C43" s="214">
        <v>2004</v>
      </c>
      <c r="D43" s="214">
        <v>349909</v>
      </c>
      <c r="E43" s="556" t="s">
        <v>593</v>
      </c>
      <c r="F43" s="136">
        <v>9.7</v>
      </c>
      <c r="G43" s="127">
        <f>LOOKUP(F43,'[1]SCORE4'!B:B,'[1]SCORE4'!A:A)</f>
        <v>75</v>
      </c>
      <c r="H43" s="99"/>
      <c r="I43" s="100" t="e">
        <f>LOOKUP(H43,'[1]SCORE2'!E:E,'[1]SCORE2'!D:D)</f>
        <v>#REF!</v>
      </c>
      <c r="J43" s="99"/>
      <c r="K43" s="127">
        <f>LOOKUP(J43,'[1]SCORE4'!C:C,'[1]SCORE4'!A:A)</f>
        <v>0</v>
      </c>
      <c r="L43" s="99"/>
      <c r="M43" s="102">
        <f>LOOKUP(L43,'[1]SCORE4'!D:D,'[1]SCORE4'!A:A)</f>
        <v>0</v>
      </c>
      <c r="N43" s="101"/>
      <c r="O43" s="100" t="e">
        <f>LOOKUP(N43,'[1]SCORE2'!M:M,'[1]SCORE2'!L:L)</f>
        <v>#REF!</v>
      </c>
      <c r="P43" s="101"/>
      <c r="Q43" s="102">
        <f>LOOKUP(P43,'[1]SCORE4'!I:I,'[1]SCORE4'!J:J)</f>
        <v>0</v>
      </c>
      <c r="R43" s="101">
        <v>3.6</v>
      </c>
      <c r="S43" s="127">
        <f>LOOKUP(R43,'[1]SCORE4'!F:F,'[1]SCORE4'!E:E)</f>
        <v>65</v>
      </c>
      <c r="T43" s="101"/>
      <c r="U43" s="102">
        <f>LOOKUP(T43,'[1]SCORE4'!G:G,'[1]SCORE4'!E:E)</f>
        <v>0</v>
      </c>
      <c r="V43" s="101">
        <v>17.42</v>
      </c>
      <c r="W43" s="127">
        <f>LOOKUP(V43,'[1]SCORE4'!H:H,'[1]SCORE4'!E:E)</f>
        <v>40</v>
      </c>
      <c r="X43" s="129">
        <f t="shared" si="1"/>
        <v>180</v>
      </c>
      <c r="Y43" s="43"/>
      <c r="Z43" s="43"/>
    </row>
    <row r="44" spans="1:26" s="44" customFormat="1" ht="21.75" customHeight="1" thickBot="1" thickTop="1">
      <c r="A44" s="170">
        <v>30</v>
      </c>
      <c r="B44" s="551" t="s">
        <v>648</v>
      </c>
      <c r="C44" s="550">
        <v>2005</v>
      </c>
      <c r="D44" s="550">
        <v>365675</v>
      </c>
      <c r="E44" s="559" t="s">
        <v>481</v>
      </c>
      <c r="F44" s="136">
        <v>9.6</v>
      </c>
      <c r="G44" s="127">
        <f>LOOKUP(F44,'[2]SCORE4'!B:B,'[2]SCORE4'!A:A)</f>
        <v>75</v>
      </c>
      <c r="H44" s="99"/>
      <c r="I44" s="100" t="e">
        <f>LOOKUP(H44,'[2]SCORE2'!E:E,'[2]SCORE2'!D:D)</f>
        <v>#REF!</v>
      </c>
      <c r="J44" s="99"/>
      <c r="K44" s="127">
        <f>LOOKUP(J44,'[2]SCORE4'!C:C,'[2]SCORE4'!A:A)</f>
        <v>0</v>
      </c>
      <c r="L44" s="99"/>
      <c r="M44" s="102">
        <f>LOOKUP(L44,'[2]SCORE4'!D:D,'[2]SCORE4'!A:A)</f>
        <v>0</v>
      </c>
      <c r="N44" s="101"/>
      <c r="O44" s="100" t="e">
        <f>LOOKUP(N44,'[2]SCORE2'!M:M,'[2]SCORE2'!L:L)</f>
        <v>#REF!</v>
      </c>
      <c r="P44" s="101"/>
      <c r="Q44" s="102">
        <f>LOOKUP(P44,'[2]SCORE4'!I:I,'[2]SCORE4'!J:J)</f>
        <v>0</v>
      </c>
      <c r="R44" s="101">
        <v>3.62</v>
      </c>
      <c r="S44" s="127">
        <f>LOOKUP(R44,'[2]SCORE4'!F:F,'[2]SCORE4'!E:E)</f>
        <v>65</v>
      </c>
      <c r="T44" s="101"/>
      <c r="U44" s="102">
        <f>LOOKUP(T44,'[2]SCORE4'!G:G,'[2]SCORE4'!E:E)</f>
        <v>0</v>
      </c>
      <c r="V44" s="101">
        <v>16.94</v>
      </c>
      <c r="W44" s="127">
        <f>LOOKUP(V44,'[2]SCORE4'!H:H,'[2]SCORE4'!E:E)</f>
        <v>40</v>
      </c>
      <c r="X44" s="129">
        <f t="shared" si="1"/>
        <v>180</v>
      </c>
      <c r="Y44" s="43"/>
      <c r="Z44" s="43"/>
    </row>
    <row r="45" spans="1:26" s="44" customFormat="1" ht="21.75" customHeight="1" thickBot="1" thickTop="1">
      <c r="A45" s="170">
        <v>35</v>
      </c>
      <c r="B45" s="554" t="s">
        <v>718</v>
      </c>
      <c r="C45" s="214">
        <v>2005</v>
      </c>
      <c r="D45" s="214">
        <v>361550</v>
      </c>
      <c r="E45" s="555" t="s">
        <v>719</v>
      </c>
      <c r="F45" s="136">
        <v>9.6</v>
      </c>
      <c r="G45" s="127">
        <f>LOOKUP(F45,'[2]SCORE4'!B:B,'[2]SCORE4'!A:A)</f>
        <v>75</v>
      </c>
      <c r="H45" s="99"/>
      <c r="I45" s="100" t="e">
        <f>LOOKUP(H45,'[2]SCORE2'!E:E,'[2]SCORE2'!D:D)</f>
        <v>#REF!</v>
      </c>
      <c r="J45" s="99"/>
      <c r="K45" s="127">
        <f>LOOKUP(J45,'[2]SCORE4'!C:C,'[2]SCORE4'!A:A)</f>
        <v>0</v>
      </c>
      <c r="L45" s="99"/>
      <c r="M45" s="102">
        <f>LOOKUP(L45,'[2]SCORE4'!D:D,'[2]SCORE4'!A:A)</f>
        <v>0</v>
      </c>
      <c r="N45" s="101"/>
      <c r="O45" s="100" t="e">
        <f>LOOKUP(N45,'[2]SCORE2'!M:M,'[2]SCORE2'!L:L)</f>
        <v>#REF!</v>
      </c>
      <c r="P45" s="101"/>
      <c r="Q45" s="102">
        <f>LOOKUP(P45,'[2]SCORE4'!I:I,'[2]SCORE4'!J:J)</f>
        <v>0</v>
      </c>
      <c r="R45" s="101">
        <v>3.9</v>
      </c>
      <c r="S45" s="127">
        <f>LOOKUP(R45,'[2]SCORE4'!F:F,'[2]SCORE4'!E:E)</f>
        <v>75</v>
      </c>
      <c r="T45" s="101"/>
      <c r="U45" s="102">
        <f>LOOKUP(T45,'[2]SCORE4'!G:G,'[2]SCORE4'!E:E)</f>
        <v>0</v>
      </c>
      <c r="V45" s="101">
        <v>10.06</v>
      </c>
      <c r="W45" s="127">
        <f>LOOKUP(V45,'[2]SCORE4'!H:H,'[2]SCORE4'!E:E)</f>
        <v>25</v>
      </c>
      <c r="X45" s="129">
        <f t="shared" si="1"/>
        <v>175</v>
      </c>
      <c r="Y45" s="43"/>
      <c r="Z45" s="43"/>
    </row>
    <row r="46" spans="1:26" s="44" customFormat="1" ht="21.75" customHeight="1" thickBot="1" thickTop="1">
      <c r="A46" s="170">
        <v>35</v>
      </c>
      <c r="B46" s="554" t="s">
        <v>720</v>
      </c>
      <c r="C46" s="214">
        <v>2004</v>
      </c>
      <c r="D46" s="214">
        <v>367858</v>
      </c>
      <c r="E46" s="555" t="s">
        <v>719</v>
      </c>
      <c r="F46" s="136">
        <v>9.9</v>
      </c>
      <c r="G46" s="127">
        <f>LOOKUP(F46,'[2]SCORE4'!B:B,'[2]SCORE4'!A:A)</f>
        <v>70</v>
      </c>
      <c r="H46" s="99"/>
      <c r="I46" s="100" t="e">
        <f>LOOKUP(H46,'[2]SCORE2'!E:E,'[2]SCORE2'!D:D)</f>
        <v>#REF!</v>
      </c>
      <c r="J46" s="99"/>
      <c r="K46" s="127">
        <f>LOOKUP(J46,'[2]SCORE4'!C:C,'[2]SCORE4'!A:A)</f>
        <v>0</v>
      </c>
      <c r="L46" s="99"/>
      <c r="M46" s="102">
        <f>LOOKUP(L46,'[2]SCORE4'!D:D,'[2]SCORE4'!A:A)</f>
        <v>0</v>
      </c>
      <c r="N46" s="101"/>
      <c r="O46" s="100" t="e">
        <f>LOOKUP(N46,'[2]SCORE2'!M:M,'[2]SCORE2'!L:L)</f>
        <v>#REF!</v>
      </c>
      <c r="P46" s="101"/>
      <c r="Q46" s="102">
        <f>LOOKUP(P46,'[2]SCORE4'!I:I,'[2]SCORE4'!J:J)</f>
        <v>0</v>
      </c>
      <c r="R46" s="101">
        <v>3.65</v>
      </c>
      <c r="S46" s="127">
        <f>LOOKUP(R46,'[2]SCORE4'!F:F,'[2]SCORE4'!E:E)</f>
        <v>65</v>
      </c>
      <c r="T46" s="101"/>
      <c r="U46" s="102">
        <f>LOOKUP(T46,'[2]SCORE4'!G:G,'[2]SCORE4'!E:E)</f>
        <v>0</v>
      </c>
      <c r="V46" s="101">
        <v>17.47</v>
      </c>
      <c r="W46" s="127">
        <f>LOOKUP(V46,'[2]SCORE4'!H:H,'[2]SCORE4'!E:E)</f>
        <v>40</v>
      </c>
      <c r="X46" s="129">
        <f t="shared" si="1"/>
        <v>175</v>
      </c>
      <c r="Y46" s="43"/>
      <c r="Z46" s="43"/>
    </row>
    <row r="47" spans="1:26" s="44" customFormat="1" ht="21.75" customHeight="1" thickBot="1" thickTop="1">
      <c r="A47" s="170">
        <v>35</v>
      </c>
      <c r="B47" s="554" t="s">
        <v>526</v>
      </c>
      <c r="C47" s="214">
        <v>2004</v>
      </c>
      <c r="D47" s="214">
        <v>365856</v>
      </c>
      <c r="E47" s="555" t="s">
        <v>524</v>
      </c>
      <c r="F47" s="136">
        <v>9.8</v>
      </c>
      <c r="G47" s="127">
        <f>LOOKUP(F47,'[2]SCORE4'!B:B,'[2]SCORE4'!A:A)</f>
        <v>70</v>
      </c>
      <c r="H47" s="99"/>
      <c r="I47" s="100" t="e">
        <f>LOOKUP(H47,'[2]SCORE2'!E:E,'[2]SCORE2'!D:D)</f>
        <v>#REF!</v>
      </c>
      <c r="J47" s="99"/>
      <c r="K47" s="127">
        <f>LOOKUP(J47,'[2]SCORE4'!C:C,'[2]SCORE4'!A:A)</f>
        <v>0</v>
      </c>
      <c r="L47" s="99"/>
      <c r="M47" s="102">
        <f>LOOKUP(L47,'[2]SCORE4'!D:D,'[2]SCORE4'!A:A)</f>
        <v>0</v>
      </c>
      <c r="N47" s="101"/>
      <c r="O47" s="100" t="e">
        <f>LOOKUP(N47,'[2]SCORE2'!M:M,'[2]SCORE2'!L:L)</f>
        <v>#REF!</v>
      </c>
      <c r="P47" s="101"/>
      <c r="Q47" s="102">
        <f>LOOKUP(P47,'[2]SCORE4'!I:I,'[2]SCORE4'!J:J)</f>
        <v>0</v>
      </c>
      <c r="R47" s="101">
        <v>3.44</v>
      </c>
      <c r="S47" s="127">
        <f>LOOKUP(R47,'[2]SCORE4'!F:F,'[2]SCORE4'!E:E)</f>
        <v>60</v>
      </c>
      <c r="T47" s="101"/>
      <c r="U47" s="102">
        <f>LOOKUP(T47,'[2]SCORE4'!G:G,'[2]SCORE4'!E:E)</f>
        <v>0</v>
      </c>
      <c r="V47" s="101">
        <v>19.15</v>
      </c>
      <c r="W47" s="127">
        <f>LOOKUP(V47,'[2]SCORE4'!H:H,'[2]SCORE4'!E:E)</f>
        <v>45</v>
      </c>
      <c r="X47" s="129">
        <f t="shared" si="1"/>
        <v>175</v>
      </c>
      <c r="Y47" s="43"/>
      <c r="Z47" s="43"/>
    </row>
    <row r="48" spans="1:26" s="44" customFormat="1" ht="21.75" customHeight="1" thickBot="1" thickTop="1">
      <c r="A48" s="170">
        <v>38</v>
      </c>
      <c r="B48" s="554" t="s">
        <v>390</v>
      </c>
      <c r="C48" s="214">
        <v>2004</v>
      </c>
      <c r="D48" s="214">
        <v>359537</v>
      </c>
      <c r="E48" s="556" t="s">
        <v>417</v>
      </c>
      <c r="F48" s="136">
        <v>9.8</v>
      </c>
      <c r="G48" s="127">
        <f>LOOKUP(F48,'[2]SCORE4'!B:B,'[2]SCORE4'!A:A)</f>
        <v>70</v>
      </c>
      <c r="H48" s="99"/>
      <c r="I48" s="100" t="e">
        <f>LOOKUP(H48,'[2]SCORE2'!E:E,'[2]SCORE2'!D:D)</f>
        <v>#REF!</v>
      </c>
      <c r="J48" s="99"/>
      <c r="K48" s="127">
        <f>LOOKUP(J48,'[2]SCORE4'!C:C,'[2]SCORE4'!A:A)</f>
        <v>0</v>
      </c>
      <c r="L48" s="99"/>
      <c r="M48" s="102">
        <f>LOOKUP(L48,'[2]SCORE4'!D:D,'[2]SCORE4'!A:A)</f>
        <v>0</v>
      </c>
      <c r="N48" s="101"/>
      <c r="O48" s="100" t="e">
        <f>LOOKUP(N48,'[2]SCORE2'!M:M,'[2]SCORE2'!L:L)</f>
        <v>#REF!</v>
      </c>
      <c r="P48" s="101"/>
      <c r="Q48" s="102">
        <f>LOOKUP(P48,'[2]SCORE4'!I:I,'[2]SCORE4'!J:J)</f>
        <v>0</v>
      </c>
      <c r="R48" s="101">
        <v>3.3</v>
      </c>
      <c r="S48" s="127">
        <f>LOOKUP(R48,'[2]SCORE4'!F:F,'[2]SCORE4'!E:E)</f>
        <v>55</v>
      </c>
      <c r="T48" s="101"/>
      <c r="U48" s="102">
        <f>LOOKUP(T48,'[2]SCORE4'!G:G,'[2]SCORE4'!E:E)</f>
        <v>0</v>
      </c>
      <c r="V48" s="101">
        <v>19.92</v>
      </c>
      <c r="W48" s="127">
        <f>LOOKUP(V48,'[2]SCORE4'!H:H,'[2]SCORE4'!E:E)</f>
        <v>45</v>
      </c>
      <c r="X48" s="129">
        <f t="shared" si="1"/>
        <v>170</v>
      </c>
      <c r="Y48" s="43"/>
      <c r="Z48" s="43"/>
    </row>
    <row r="49" spans="1:26" s="44" customFormat="1" ht="21.75" customHeight="1" thickBot="1" thickTop="1">
      <c r="A49" s="170">
        <v>38</v>
      </c>
      <c r="B49" s="554" t="s">
        <v>722</v>
      </c>
      <c r="C49" s="214">
        <v>2005</v>
      </c>
      <c r="D49" s="214">
        <v>367861</v>
      </c>
      <c r="E49" s="555" t="s">
        <v>719</v>
      </c>
      <c r="F49" s="136">
        <v>9.5</v>
      </c>
      <c r="G49" s="127">
        <f>LOOKUP(F49,'[2]SCORE4'!B:B,'[2]SCORE4'!A:A)</f>
        <v>80</v>
      </c>
      <c r="H49" s="99"/>
      <c r="I49" s="100" t="e">
        <f>LOOKUP(H49,'[2]SCORE2'!E:E,'[2]SCORE2'!D:D)</f>
        <v>#REF!</v>
      </c>
      <c r="J49" s="99"/>
      <c r="K49" s="127">
        <f>LOOKUP(J49,'[2]SCORE4'!C:C,'[2]SCORE4'!A:A)</f>
        <v>0</v>
      </c>
      <c r="L49" s="99"/>
      <c r="M49" s="102">
        <f>LOOKUP(L49,'[2]SCORE4'!D:D,'[2]SCORE4'!A:A)</f>
        <v>0</v>
      </c>
      <c r="N49" s="101"/>
      <c r="O49" s="100" t="e">
        <f>LOOKUP(N49,'[2]SCORE2'!M:M,'[2]SCORE2'!L:L)</f>
        <v>#REF!</v>
      </c>
      <c r="P49" s="101"/>
      <c r="Q49" s="102">
        <f>LOOKUP(P49,'[2]SCORE4'!I:I,'[2]SCORE4'!J:J)</f>
        <v>0</v>
      </c>
      <c r="R49" s="101">
        <v>3.5</v>
      </c>
      <c r="S49" s="127">
        <f>LOOKUP(R49,'[2]SCORE4'!F:F,'[2]SCORE4'!E:E)</f>
        <v>60</v>
      </c>
      <c r="T49" s="101"/>
      <c r="U49" s="102">
        <f>LOOKUP(T49,'[2]SCORE4'!G:G,'[2]SCORE4'!E:E)</f>
        <v>0</v>
      </c>
      <c r="V49" s="101">
        <v>12.65</v>
      </c>
      <c r="W49" s="127">
        <f>LOOKUP(V49,'[2]SCORE4'!H:H,'[2]SCORE4'!E:E)</f>
        <v>30</v>
      </c>
      <c r="X49" s="129">
        <f t="shared" si="1"/>
        <v>170</v>
      </c>
      <c r="Y49" s="43"/>
      <c r="Z49" s="43"/>
    </row>
    <row r="50" spans="1:26" s="44" customFormat="1" ht="21.75" customHeight="1" thickBot="1" thickTop="1">
      <c r="A50" s="170">
        <v>38</v>
      </c>
      <c r="B50" s="551" t="s">
        <v>647</v>
      </c>
      <c r="C50" s="550">
        <v>2005</v>
      </c>
      <c r="D50" s="567">
        <v>361093</v>
      </c>
      <c r="E50" s="559" t="s">
        <v>481</v>
      </c>
      <c r="F50" s="136">
        <v>9.5</v>
      </c>
      <c r="G50" s="127">
        <f>LOOKUP(F50,'[2]SCORE4'!B:B,'[2]SCORE4'!A:A)</f>
        <v>80</v>
      </c>
      <c r="H50" s="99"/>
      <c r="I50" s="100" t="e">
        <f>LOOKUP(H50,'[2]SCORE2'!E:E,'[2]SCORE2'!D:D)</f>
        <v>#REF!</v>
      </c>
      <c r="J50" s="99"/>
      <c r="K50" s="127">
        <f>LOOKUP(J50,'[2]SCORE4'!C:C,'[2]SCORE4'!A:A)</f>
        <v>0</v>
      </c>
      <c r="L50" s="99"/>
      <c r="M50" s="102">
        <f>LOOKUP(L50,'[2]SCORE4'!D:D,'[2]SCORE4'!A:A)</f>
        <v>0</v>
      </c>
      <c r="N50" s="101"/>
      <c r="O50" s="100" t="e">
        <f>LOOKUP(N50,'[2]SCORE2'!M:M,'[2]SCORE2'!L:L)</f>
        <v>#REF!</v>
      </c>
      <c r="P50" s="101"/>
      <c r="Q50" s="102">
        <f>LOOKUP(P50,'[2]SCORE4'!I:I,'[2]SCORE4'!J:J)</f>
        <v>0</v>
      </c>
      <c r="R50" s="101">
        <v>3.31</v>
      </c>
      <c r="S50" s="127">
        <f>LOOKUP(R50,'[2]SCORE4'!F:F,'[2]SCORE4'!E:E)</f>
        <v>55</v>
      </c>
      <c r="T50" s="101"/>
      <c r="U50" s="102">
        <f>LOOKUP(T50,'[2]SCORE4'!G:G,'[2]SCORE4'!E:E)</f>
        <v>0</v>
      </c>
      <c r="V50" s="101">
        <v>15.92</v>
      </c>
      <c r="W50" s="127">
        <f>LOOKUP(V50,'[2]SCORE4'!H:H,'[2]SCORE4'!E:E)</f>
        <v>35</v>
      </c>
      <c r="X50" s="129">
        <f t="shared" si="1"/>
        <v>170</v>
      </c>
      <c r="Y50" s="43"/>
      <c r="Z50" s="43"/>
    </row>
    <row r="51" spans="1:26" s="44" customFormat="1" ht="21.75" customHeight="1" thickBot="1" thickTop="1">
      <c r="A51" s="170">
        <v>41</v>
      </c>
      <c r="B51" s="554" t="s">
        <v>418</v>
      </c>
      <c r="C51" s="214">
        <v>2004</v>
      </c>
      <c r="D51" s="214">
        <v>363648</v>
      </c>
      <c r="E51" s="556" t="s">
        <v>417</v>
      </c>
      <c r="F51" s="136"/>
      <c r="G51" s="127">
        <f>LOOKUP(F51,'[1]SCORE4'!B:B,'[1]SCORE4'!A:A)</f>
        <v>0</v>
      </c>
      <c r="H51" s="99"/>
      <c r="I51" s="100" t="e">
        <f>LOOKUP(H51,'[1]SCORE2'!E:E,'[1]SCORE2'!D:D)</f>
        <v>#REF!</v>
      </c>
      <c r="J51" s="99" t="s">
        <v>833</v>
      </c>
      <c r="K51" s="127">
        <f>LOOKUP(J51,'[1]SCORE4'!C:C,'[1]SCORE4'!A:A)</f>
        <v>45</v>
      </c>
      <c r="L51" s="99"/>
      <c r="M51" s="102">
        <f>LOOKUP(L51,'[1]SCORE4'!D:D,'[1]SCORE4'!A:A)</f>
        <v>0</v>
      </c>
      <c r="N51" s="101"/>
      <c r="O51" s="100" t="e">
        <f>LOOKUP(N51,'[1]SCORE2'!M:M,'[1]SCORE2'!L:L)</f>
        <v>#REF!</v>
      </c>
      <c r="P51" s="101"/>
      <c r="Q51" s="102">
        <f>LOOKUP(P51,'[1]SCORE4'!I:I,'[1]SCORE4'!J:J)</f>
        <v>0</v>
      </c>
      <c r="R51" s="101">
        <v>3.62</v>
      </c>
      <c r="S51" s="127">
        <f>LOOKUP(R51,'[1]SCORE4'!F:F,'[1]SCORE4'!E:E)</f>
        <v>65</v>
      </c>
      <c r="T51" s="101"/>
      <c r="U51" s="102">
        <f>LOOKUP(T51,'[1]SCORE4'!G:G,'[1]SCORE4'!E:E)</f>
        <v>0</v>
      </c>
      <c r="V51" s="101">
        <v>22.7</v>
      </c>
      <c r="W51" s="127">
        <f>LOOKUP(V51,'[1]SCORE4'!H:H,'[1]SCORE4'!E:E)</f>
        <v>55</v>
      </c>
      <c r="X51" s="129">
        <f>K51+S51+W51</f>
        <v>165</v>
      </c>
      <c r="Y51" s="43"/>
      <c r="Z51" s="43"/>
    </row>
    <row r="52" spans="1:26" s="44" customFormat="1" ht="21.75" customHeight="1" thickBot="1" thickTop="1">
      <c r="A52" s="170">
        <v>42</v>
      </c>
      <c r="B52" s="554" t="s">
        <v>730</v>
      </c>
      <c r="C52" s="214">
        <v>2004</v>
      </c>
      <c r="D52" s="568">
        <v>363622</v>
      </c>
      <c r="E52" s="558" t="s">
        <v>736</v>
      </c>
      <c r="F52" s="136">
        <v>9.9</v>
      </c>
      <c r="G52" s="127">
        <f>LOOKUP(F52,'[2]SCORE4'!B:B,'[2]SCORE4'!A:A)</f>
        <v>70</v>
      </c>
      <c r="H52" s="99"/>
      <c r="I52" s="100" t="e">
        <f>LOOKUP(H52,'[2]SCORE2'!E:E,'[2]SCORE2'!D:D)</f>
        <v>#REF!</v>
      </c>
      <c r="J52" s="99"/>
      <c r="K52" s="127">
        <f>LOOKUP(J52,'[2]SCORE4'!C:C,'[2]SCORE4'!A:A)</f>
        <v>0</v>
      </c>
      <c r="L52" s="99"/>
      <c r="M52" s="102">
        <f>LOOKUP(L52,'[2]SCORE4'!D:D,'[2]SCORE4'!A:A)</f>
        <v>0</v>
      </c>
      <c r="N52" s="101"/>
      <c r="O52" s="100" t="e">
        <f>LOOKUP(N52,'[2]SCORE2'!M:M,'[2]SCORE2'!L:L)</f>
        <v>#REF!</v>
      </c>
      <c r="P52" s="101"/>
      <c r="Q52" s="102">
        <f>LOOKUP(P52,'[2]SCORE4'!I:I,'[2]SCORE4'!J:J)</f>
        <v>0</v>
      </c>
      <c r="R52" s="101">
        <v>3.23</v>
      </c>
      <c r="S52" s="127">
        <f>LOOKUP(R52,'[2]SCORE4'!F:F,'[2]SCORE4'!E:E)</f>
        <v>55</v>
      </c>
      <c r="T52" s="101"/>
      <c r="U52" s="102">
        <f>LOOKUP(T52,'[2]SCORE4'!G:G,'[2]SCORE4'!E:E)</f>
        <v>0</v>
      </c>
      <c r="V52" s="101">
        <v>14.37</v>
      </c>
      <c r="W52" s="127">
        <f>LOOKUP(V52,'[2]SCORE4'!H:H,'[2]SCORE4'!E:E)</f>
        <v>35</v>
      </c>
      <c r="X52" s="129">
        <f>G52+J52+K52+M52+Q52+S52+U52+W52</f>
        <v>160</v>
      </c>
      <c r="Y52" s="43"/>
      <c r="Z52" s="43"/>
    </row>
    <row r="53" spans="1:26" s="44" customFormat="1" ht="21.75" customHeight="1" thickBot="1" thickTop="1">
      <c r="A53" s="170">
        <v>43</v>
      </c>
      <c r="B53" s="554" t="s">
        <v>733</v>
      </c>
      <c r="C53" s="214">
        <v>2004</v>
      </c>
      <c r="D53" s="214">
        <v>363624</v>
      </c>
      <c r="E53" s="558" t="s">
        <v>736</v>
      </c>
      <c r="F53" s="136">
        <v>10.9</v>
      </c>
      <c r="G53" s="127">
        <f>LOOKUP(F53,'[2]SCORE4'!B:B,'[2]SCORE4'!A:A)</f>
        <v>45</v>
      </c>
      <c r="H53" s="99"/>
      <c r="I53" s="100" t="e">
        <f>LOOKUP(H53,'[2]SCORE2'!E:E,'[2]SCORE2'!D:D)</f>
        <v>#REF!</v>
      </c>
      <c r="J53" s="99"/>
      <c r="K53" s="127">
        <f>LOOKUP(J53,'[2]SCORE4'!C:C,'[2]SCORE4'!A:A)</f>
        <v>0</v>
      </c>
      <c r="L53" s="99"/>
      <c r="M53" s="102">
        <f>LOOKUP(L53,'[2]SCORE4'!D:D,'[2]SCORE4'!A:A)</f>
        <v>0</v>
      </c>
      <c r="N53" s="101"/>
      <c r="O53" s="100" t="e">
        <f>LOOKUP(N53,'[2]SCORE2'!M:M,'[2]SCORE2'!L:L)</f>
        <v>#REF!</v>
      </c>
      <c r="P53" s="101"/>
      <c r="Q53" s="102">
        <f>LOOKUP(P53,'[2]SCORE4'!I:I,'[2]SCORE4'!J:J)</f>
        <v>0</v>
      </c>
      <c r="R53" s="101">
        <v>3.35</v>
      </c>
      <c r="S53" s="127">
        <f>LOOKUP(R53,'[2]SCORE4'!F:F,'[2]SCORE4'!E:E)</f>
        <v>55</v>
      </c>
      <c r="T53" s="101"/>
      <c r="U53" s="102">
        <f>LOOKUP(T53,'[2]SCORE4'!G:G,'[2]SCORE4'!E:E)</f>
        <v>0</v>
      </c>
      <c r="V53" s="101">
        <v>23.4</v>
      </c>
      <c r="W53" s="127">
        <f>LOOKUP(V53,'[2]SCORE4'!H:H,'[2]SCORE4'!E:E)</f>
        <v>55</v>
      </c>
      <c r="X53" s="129">
        <f>G53+J53+K53+M53+Q53+S53+U53+W53</f>
        <v>155</v>
      </c>
      <c r="Y53" s="43"/>
      <c r="Z53" s="43"/>
    </row>
    <row r="54" spans="1:26" s="44" customFormat="1" ht="21.75" customHeight="1" thickBot="1" thickTop="1">
      <c r="A54" s="170">
        <v>43</v>
      </c>
      <c r="B54" s="564" t="s">
        <v>750</v>
      </c>
      <c r="C54" s="214">
        <v>2004</v>
      </c>
      <c r="D54" s="214">
        <v>356189</v>
      </c>
      <c r="E54" s="561" t="s">
        <v>736</v>
      </c>
      <c r="F54" s="136"/>
      <c r="G54" s="127">
        <f>LOOKUP(F54,'[2]SCORE4'!B:B,'[2]SCORE4'!A:A)</f>
        <v>0</v>
      </c>
      <c r="H54" s="99"/>
      <c r="I54" s="100" t="e">
        <f>LOOKUP(H54,'[2]SCORE2'!E:E,'[2]SCORE2'!D:D)</f>
        <v>#REF!</v>
      </c>
      <c r="J54" s="99" t="s">
        <v>834</v>
      </c>
      <c r="K54" s="127">
        <f>LOOKUP(J54,'[2]SCORE4'!C:C,'[2]SCORE4'!A:A)</f>
        <v>65</v>
      </c>
      <c r="L54" s="99"/>
      <c r="M54" s="102">
        <f>LOOKUP(L54,'[2]SCORE4'!D:D,'[2]SCORE4'!A:A)</f>
        <v>0</v>
      </c>
      <c r="N54" s="101"/>
      <c r="O54" s="100" t="e">
        <f>LOOKUP(N54,'[2]SCORE2'!M:M,'[2]SCORE2'!L:L)</f>
        <v>#REF!</v>
      </c>
      <c r="P54" s="101"/>
      <c r="Q54" s="102">
        <f>LOOKUP(P54,'[2]SCORE4'!I:I,'[2]SCORE4'!J:J)</f>
        <v>0</v>
      </c>
      <c r="R54" s="101">
        <v>3.28</v>
      </c>
      <c r="S54" s="127">
        <f>LOOKUP(R54,'[2]SCORE4'!F:F,'[2]SCORE4'!E:E)</f>
        <v>55</v>
      </c>
      <c r="T54" s="101"/>
      <c r="U54" s="102">
        <f>LOOKUP(T54,'[2]SCORE4'!G:G,'[2]SCORE4'!E:E)</f>
        <v>0</v>
      </c>
      <c r="V54" s="101">
        <v>14.62</v>
      </c>
      <c r="W54" s="127">
        <f>LOOKUP(V54,'[2]SCORE4'!H:H,'[2]SCORE4'!E:E)</f>
        <v>35</v>
      </c>
      <c r="X54" s="129">
        <f>K54+S54+W54</f>
        <v>155</v>
      </c>
      <c r="Y54" s="43"/>
      <c r="Z54" s="43"/>
    </row>
    <row r="55" spans="1:26" s="44" customFormat="1" ht="21.75" customHeight="1" thickBot="1" thickTop="1">
      <c r="A55" s="170">
        <v>43</v>
      </c>
      <c r="B55" s="560" t="s">
        <v>729</v>
      </c>
      <c r="C55" s="568">
        <v>2004</v>
      </c>
      <c r="D55" s="568">
        <v>356199</v>
      </c>
      <c r="E55" s="561" t="s">
        <v>736</v>
      </c>
      <c r="F55" s="136">
        <v>10.2</v>
      </c>
      <c r="G55" s="127">
        <f>LOOKUP(F55,'[2]SCORE4'!B:B,'[2]SCORE4'!A:A)</f>
        <v>60</v>
      </c>
      <c r="H55" s="99"/>
      <c r="I55" s="100" t="e">
        <f>LOOKUP(H55,'[2]SCORE2'!E:E,'[2]SCORE2'!D:D)</f>
        <v>#REF!</v>
      </c>
      <c r="J55" s="99"/>
      <c r="K55" s="127">
        <f>LOOKUP(J55,'[2]SCORE4'!C:C,'[2]SCORE4'!A:A)</f>
        <v>0</v>
      </c>
      <c r="L55" s="99"/>
      <c r="M55" s="102">
        <f>LOOKUP(L55,'[2]SCORE4'!D:D,'[2]SCORE4'!A:A)</f>
        <v>0</v>
      </c>
      <c r="N55" s="101"/>
      <c r="O55" s="100" t="e">
        <f>LOOKUP(N55,'[2]SCORE2'!M:M,'[2]SCORE2'!L:L)</f>
        <v>#REF!</v>
      </c>
      <c r="P55" s="101"/>
      <c r="Q55" s="102">
        <f>LOOKUP(P55,'[2]SCORE4'!I:I,'[2]SCORE4'!J:J)</f>
        <v>0</v>
      </c>
      <c r="R55" s="101">
        <v>3.5</v>
      </c>
      <c r="S55" s="127">
        <f>LOOKUP(R55,'[2]SCORE4'!F:F,'[2]SCORE4'!E:E)</f>
        <v>60</v>
      </c>
      <c r="T55" s="101"/>
      <c r="U55" s="102">
        <f>LOOKUP(T55,'[2]SCORE4'!G:G,'[2]SCORE4'!E:E)</f>
        <v>0</v>
      </c>
      <c r="V55" s="101">
        <v>15.27</v>
      </c>
      <c r="W55" s="127">
        <f>LOOKUP(V55,'[2]SCORE4'!H:H,'[2]SCORE4'!E:E)</f>
        <v>35</v>
      </c>
      <c r="X55" s="129">
        <f>G55+J55+K55+M55+Q55+S55+U55+W55</f>
        <v>155</v>
      </c>
      <c r="Y55" s="43"/>
      <c r="Z55" s="43"/>
    </row>
    <row r="56" spans="1:24" ht="21.75" customHeight="1" thickBot="1" thickTop="1">
      <c r="A56" s="170">
        <v>43</v>
      </c>
      <c r="B56" s="554" t="s">
        <v>391</v>
      </c>
      <c r="C56" s="214">
        <v>2004</v>
      </c>
      <c r="D56" s="214">
        <v>363200</v>
      </c>
      <c r="E56" s="556" t="s">
        <v>417</v>
      </c>
      <c r="F56" s="136">
        <v>10.9</v>
      </c>
      <c r="G56" s="127">
        <f>LOOKUP(F56,'[2]SCORE4'!B:B,'[2]SCORE4'!A:A)</f>
        <v>45</v>
      </c>
      <c r="H56" s="99"/>
      <c r="I56" s="100" t="e">
        <f>LOOKUP(H56,'[2]SCORE2'!E:E,'[2]SCORE2'!D:D)</f>
        <v>#REF!</v>
      </c>
      <c r="J56" s="99"/>
      <c r="K56" s="127">
        <f>LOOKUP(J56,'[2]SCORE4'!C:C,'[2]SCORE4'!A:A)</f>
        <v>0</v>
      </c>
      <c r="L56" s="99"/>
      <c r="M56" s="102">
        <f>LOOKUP(L56,'[2]SCORE4'!D:D,'[2]SCORE4'!A:A)</f>
        <v>0</v>
      </c>
      <c r="N56" s="101"/>
      <c r="O56" s="100" t="e">
        <f>LOOKUP(N56,'[2]SCORE2'!M:M,'[2]SCORE2'!L:L)</f>
        <v>#REF!</v>
      </c>
      <c r="P56" s="101"/>
      <c r="Q56" s="102">
        <f>LOOKUP(P56,'[2]SCORE4'!I:I,'[2]SCORE4'!J:J)</f>
        <v>0</v>
      </c>
      <c r="R56" s="101">
        <v>3.4</v>
      </c>
      <c r="S56" s="127">
        <f>LOOKUP(R56,'[2]SCORE4'!F:F,'[2]SCORE4'!E:E)</f>
        <v>60</v>
      </c>
      <c r="T56" s="101"/>
      <c r="U56" s="102">
        <f>LOOKUP(T56,'[2]SCORE4'!G:G,'[2]SCORE4'!E:E)</f>
        <v>0</v>
      </c>
      <c r="V56" s="101">
        <v>20.9</v>
      </c>
      <c r="W56" s="127">
        <f>LOOKUP(V56,'[2]SCORE4'!H:H,'[2]SCORE4'!E:E)</f>
        <v>50</v>
      </c>
      <c r="X56" s="129">
        <f>G56+J56+K56+M56+Q56+S56+U56+W56</f>
        <v>155</v>
      </c>
    </row>
    <row r="57" spans="1:24" ht="21.75" customHeight="1" thickBot="1" thickTop="1">
      <c r="A57" s="170">
        <v>43</v>
      </c>
      <c r="B57" s="551" t="s">
        <v>482</v>
      </c>
      <c r="C57" s="550">
        <v>2005</v>
      </c>
      <c r="D57" s="550">
        <v>351904</v>
      </c>
      <c r="E57" s="559" t="s">
        <v>481</v>
      </c>
      <c r="F57" s="136">
        <v>10.3</v>
      </c>
      <c r="G57" s="127">
        <f>LOOKUP(F57,'[2]SCORE4'!B:B,'[2]SCORE4'!A:A)</f>
        <v>60</v>
      </c>
      <c r="H57" s="99"/>
      <c r="I57" s="100" t="e">
        <f>LOOKUP(H57,'[2]SCORE2'!E:E,'[2]SCORE2'!D:D)</f>
        <v>#REF!</v>
      </c>
      <c r="J57" s="99"/>
      <c r="K57" s="127">
        <f>LOOKUP(J57,'[2]SCORE4'!C:C,'[2]SCORE4'!A:A)</f>
        <v>0</v>
      </c>
      <c r="L57" s="99"/>
      <c r="M57" s="102">
        <f>LOOKUP(L57,'[2]SCORE4'!D:D,'[2]SCORE4'!A:A)</f>
        <v>0</v>
      </c>
      <c r="N57" s="101"/>
      <c r="O57" s="100" t="e">
        <f>LOOKUP(N57,'[2]SCORE2'!M:M,'[2]SCORE2'!L:L)</f>
        <v>#REF!</v>
      </c>
      <c r="P57" s="101"/>
      <c r="Q57" s="102">
        <f>LOOKUP(P57,'[2]SCORE4'!I:I,'[2]SCORE4'!J:J)</f>
        <v>0</v>
      </c>
      <c r="R57" s="101">
        <v>3.37</v>
      </c>
      <c r="S57" s="127">
        <f>LOOKUP(R57,'[2]SCORE4'!F:F,'[2]SCORE4'!E:E)</f>
        <v>60</v>
      </c>
      <c r="T57" s="101"/>
      <c r="U57" s="102">
        <f>LOOKUP(T57,'[2]SCORE4'!G:G,'[2]SCORE4'!E:E)</f>
        <v>0</v>
      </c>
      <c r="V57" s="101">
        <v>14.42</v>
      </c>
      <c r="W57" s="127">
        <f>LOOKUP(V57,'[2]SCORE4'!H:H,'[2]SCORE4'!E:E)</f>
        <v>35</v>
      </c>
      <c r="X57" s="129">
        <f>G57+J57+K57+M57+Q57+S57+U57+W57</f>
        <v>155</v>
      </c>
    </row>
    <row r="58" spans="1:24" ht="21.75" customHeight="1" thickBot="1" thickTop="1">
      <c r="A58" s="170">
        <v>48</v>
      </c>
      <c r="B58" s="554" t="s">
        <v>725</v>
      </c>
      <c r="C58" s="214">
        <v>2005</v>
      </c>
      <c r="D58" s="214">
        <v>366585</v>
      </c>
      <c r="E58" s="555" t="s">
        <v>708</v>
      </c>
      <c r="F58" s="136">
        <v>10.2</v>
      </c>
      <c r="G58" s="127">
        <f>LOOKUP(F58,'[2]SCORE4'!B:B,'[2]SCORE4'!A:A)</f>
        <v>60</v>
      </c>
      <c r="H58" s="99"/>
      <c r="I58" s="100" t="e">
        <f>LOOKUP(H58,'[2]SCORE2'!E:E,'[2]SCORE2'!D:D)</f>
        <v>#REF!</v>
      </c>
      <c r="J58" s="99"/>
      <c r="K58" s="127">
        <f>LOOKUP(J58,'[2]SCORE4'!C:C,'[2]SCORE4'!A:A)</f>
        <v>0</v>
      </c>
      <c r="L58" s="99"/>
      <c r="M58" s="102">
        <f>LOOKUP(L58,'[2]SCORE4'!D:D,'[2]SCORE4'!A:A)</f>
        <v>0</v>
      </c>
      <c r="N58" s="101"/>
      <c r="O58" s="100" t="e">
        <f>LOOKUP(N58,'[2]SCORE2'!M:M,'[2]SCORE2'!L:L)</f>
        <v>#REF!</v>
      </c>
      <c r="P58" s="101"/>
      <c r="Q58" s="102">
        <f>LOOKUP(P58,'[2]SCORE4'!I:I,'[2]SCORE4'!J:J)</f>
        <v>0</v>
      </c>
      <c r="R58" s="101">
        <v>3.3</v>
      </c>
      <c r="S58" s="127">
        <f>LOOKUP(R58,'[2]SCORE4'!F:F,'[2]SCORE4'!E:E)</f>
        <v>55</v>
      </c>
      <c r="T58" s="101"/>
      <c r="U58" s="102">
        <f>LOOKUP(T58,'[2]SCORE4'!G:G,'[2]SCORE4'!E:E)</f>
        <v>0</v>
      </c>
      <c r="V58" s="101">
        <v>14.18</v>
      </c>
      <c r="W58" s="127">
        <f>LOOKUP(V58,'[2]SCORE4'!H:H,'[2]SCORE4'!E:E)</f>
        <v>35</v>
      </c>
      <c r="X58" s="129">
        <f>G58+J58+K58+M58+Q58+S58+U58+W58</f>
        <v>150</v>
      </c>
    </row>
    <row r="59" spans="1:24" ht="21.75" customHeight="1" thickBot="1" thickTop="1">
      <c r="A59" s="170">
        <v>48</v>
      </c>
      <c r="B59" s="554" t="s">
        <v>742</v>
      </c>
      <c r="C59" s="214">
        <v>2004</v>
      </c>
      <c r="D59" s="214">
        <v>353028</v>
      </c>
      <c r="E59" s="558" t="s">
        <v>743</v>
      </c>
      <c r="F59" s="136"/>
      <c r="G59" s="127">
        <f>LOOKUP(F59,'[2]SCORE4'!B:B,'[2]SCORE4'!A:A)</f>
        <v>0</v>
      </c>
      <c r="H59" s="99"/>
      <c r="I59" s="100" t="e">
        <f>LOOKUP(H59,'[2]SCORE2'!E:E,'[2]SCORE2'!D:D)</f>
        <v>#REF!</v>
      </c>
      <c r="J59" s="99" t="s">
        <v>835</v>
      </c>
      <c r="K59" s="127">
        <f>LOOKUP(J59,'[2]SCORE4'!C:C,'[2]SCORE4'!A:A)</f>
        <v>35</v>
      </c>
      <c r="L59" s="99"/>
      <c r="M59" s="102">
        <f>LOOKUP(L59,'[2]SCORE4'!D:D,'[2]SCORE4'!A:A)</f>
        <v>0</v>
      </c>
      <c r="N59" s="101"/>
      <c r="O59" s="100" t="e">
        <f>LOOKUP(N59,'[2]SCORE2'!M:M,'[2]SCORE2'!L:L)</f>
        <v>#REF!</v>
      </c>
      <c r="P59" s="101"/>
      <c r="Q59" s="102">
        <f>LOOKUP(P59,'[2]SCORE4'!I:I,'[2]SCORE4'!J:J)</f>
        <v>0</v>
      </c>
      <c r="R59" s="101">
        <v>3.95</v>
      </c>
      <c r="S59" s="127">
        <f>LOOKUP(R59,'[2]SCORE4'!F:F,'[2]SCORE4'!E:E)</f>
        <v>75</v>
      </c>
      <c r="T59" s="101"/>
      <c r="U59" s="102">
        <f>LOOKUP(T59,'[2]SCORE4'!G:G,'[2]SCORE4'!E:E)</f>
        <v>0</v>
      </c>
      <c r="V59" s="101">
        <v>16.12</v>
      </c>
      <c r="W59" s="127">
        <f>LOOKUP(V59,'[2]SCORE4'!H:H,'[2]SCORE4'!E:E)</f>
        <v>40</v>
      </c>
      <c r="X59" s="129">
        <f>K59+S59+W59</f>
        <v>150</v>
      </c>
    </row>
    <row r="60" spans="1:24" ht="21.75" customHeight="1" thickBot="1" thickTop="1">
      <c r="A60" s="170">
        <v>50</v>
      </c>
      <c r="B60" s="560" t="s">
        <v>726</v>
      </c>
      <c r="C60" s="568">
        <v>2004</v>
      </c>
      <c r="D60" s="172">
        <v>350150</v>
      </c>
      <c r="E60" s="561" t="s">
        <v>736</v>
      </c>
      <c r="F60" s="136">
        <v>10.6</v>
      </c>
      <c r="G60" s="127">
        <f>LOOKUP(F60,'[2]SCORE4'!B:B,'[2]SCORE4'!A:A)</f>
        <v>50</v>
      </c>
      <c r="H60" s="99"/>
      <c r="I60" s="100" t="e">
        <f>LOOKUP(H60,'[2]SCORE2'!E:E,'[2]SCORE2'!D:D)</f>
        <v>#REF!</v>
      </c>
      <c r="J60" s="99"/>
      <c r="K60" s="127">
        <f>LOOKUP(J60,'[2]SCORE4'!C:C,'[2]SCORE4'!A:A)</f>
        <v>0</v>
      </c>
      <c r="L60" s="99"/>
      <c r="M60" s="102">
        <f>LOOKUP(L60,'[2]SCORE4'!D:D,'[2]SCORE4'!A:A)</f>
        <v>0</v>
      </c>
      <c r="N60" s="101"/>
      <c r="O60" s="100" t="e">
        <f>LOOKUP(N60,'[2]SCORE2'!M:M,'[2]SCORE2'!L:L)</f>
        <v>#REF!</v>
      </c>
      <c r="P60" s="101"/>
      <c r="Q60" s="102">
        <f>LOOKUP(P60,'[2]SCORE4'!I:I,'[2]SCORE4'!J:J)</f>
        <v>0</v>
      </c>
      <c r="R60" s="101">
        <v>3.2</v>
      </c>
      <c r="S60" s="127">
        <f>LOOKUP(R60,'[2]SCORE4'!F:F,'[2]SCORE4'!E:E)</f>
        <v>50</v>
      </c>
      <c r="T60" s="101"/>
      <c r="U60" s="102">
        <f>LOOKUP(T60,'[2]SCORE4'!G:G,'[2]SCORE4'!E:E)</f>
        <v>0</v>
      </c>
      <c r="V60" s="101">
        <v>19.74</v>
      </c>
      <c r="W60" s="127">
        <f>LOOKUP(V60,'[2]SCORE4'!H:H,'[2]SCORE4'!E:E)</f>
        <v>45</v>
      </c>
      <c r="X60" s="129">
        <f aca="true" t="shared" si="2" ref="X60:X66">G60+J60+K60+M60+Q60+S60+U60+W60</f>
        <v>145</v>
      </c>
    </row>
    <row r="61" spans="1:24" ht="21.75" customHeight="1" thickBot="1" thickTop="1">
      <c r="A61" s="170">
        <v>50</v>
      </c>
      <c r="B61" s="554" t="s">
        <v>724</v>
      </c>
      <c r="C61" s="214">
        <v>2005</v>
      </c>
      <c r="D61" s="214">
        <v>366569</v>
      </c>
      <c r="E61" s="555" t="s">
        <v>708</v>
      </c>
      <c r="F61" s="136">
        <v>9.8</v>
      </c>
      <c r="G61" s="127">
        <f>LOOKUP(F61,'[1]SCORE4'!B:B,'[1]SCORE4'!A:A)</f>
        <v>70</v>
      </c>
      <c r="H61" s="99"/>
      <c r="I61" s="100" t="e">
        <f>LOOKUP(H61,'[1]SCORE2'!E:E,'[1]SCORE2'!D:D)</f>
        <v>#REF!</v>
      </c>
      <c r="J61" s="99"/>
      <c r="K61" s="127">
        <f>LOOKUP(J61,'[1]SCORE4'!C:C,'[1]SCORE4'!A:A)</f>
        <v>0</v>
      </c>
      <c r="L61" s="99"/>
      <c r="M61" s="102">
        <f>LOOKUP(L61,'[1]SCORE4'!D:D,'[1]SCORE4'!A:A)</f>
        <v>0</v>
      </c>
      <c r="N61" s="101"/>
      <c r="O61" s="100" t="e">
        <f>LOOKUP(N61,'[1]SCORE2'!M:M,'[1]SCORE2'!L:L)</f>
        <v>#REF!</v>
      </c>
      <c r="P61" s="101"/>
      <c r="Q61" s="102">
        <f>LOOKUP(P61,'[1]SCORE4'!I:I,'[1]SCORE4'!J:J)</f>
        <v>0</v>
      </c>
      <c r="R61" s="101">
        <v>2.9</v>
      </c>
      <c r="S61" s="127">
        <f>LOOKUP(R61,'[1]SCORE4'!F:F,'[1]SCORE4'!E:E)</f>
        <v>40</v>
      </c>
      <c r="T61" s="101"/>
      <c r="U61" s="102">
        <f>LOOKUP(T61,'[1]SCORE4'!G:G,'[1]SCORE4'!E:E)</f>
        <v>0</v>
      </c>
      <c r="V61" s="101">
        <v>15.5</v>
      </c>
      <c r="W61" s="127">
        <f>LOOKUP(V61,'[1]SCORE4'!H:H,'[1]SCORE4'!E:E)</f>
        <v>35</v>
      </c>
      <c r="X61" s="129">
        <f t="shared" si="2"/>
        <v>145</v>
      </c>
    </row>
    <row r="62" spans="1:24" ht="21.75" customHeight="1" thickBot="1" thickTop="1">
      <c r="A62" s="170">
        <v>52</v>
      </c>
      <c r="B62" s="563" t="s">
        <v>592</v>
      </c>
      <c r="C62" s="214">
        <v>2004</v>
      </c>
      <c r="D62" s="214">
        <v>362661</v>
      </c>
      <c r="E62" s="556" t="s">
        <v>593</v>
      </c>
      <c r="F62" s="136">
        <v>10.8</v>
      </c>
      <c r="G62" s="127">
        <f>LOOKUP(F62,'[2]SCORE4'!B:B,'[2]SCORE4'!A:A)</f>
        <v>45</v>
      </c>
      <c r="H62" s="99"/>
      <c r="I62" s="100" t="e">
        <f>LOOKUP(H62,'[2]SCORE2'!E:E,'[2]SCORE2'!D:D)</f>
        <v>#REF!</v>
      </c>
      <c r="J62" s="99"/>
      <c r="K62" s="127">
        <f>LOOKUP(J62,'[2]SCORE4'!C:C,'[2]SCORE4'!A:A)</f>
        <v>0</v>
      </c>
      <c r="L62" s="99"/>
      <c r="M62" s="102">
        <f>LOOKUP(L62,'[2]SCORE4'!D:D,'[2]SCORE4'!A:A)</f>
        <v>0</v>
      </c>
      <c r="N62" s="101"/>
      <c r="O62" s="100" t="e">
        <f>LOOKUP(N62,'[2]SCORE2'!M:M,'[2]SCORE2'!L:L)</f>
        <v>#REF!</v>
      </c>
      <c r="P62" s="101"/>
      <c r="Q62" s="102">
        <f>LOOKUP(P62,'[2]SCORE4'!I:I,'[2]SCORE4'!J:J)</f>
        <v>0</v>
      </c>
      <c r="R62" s="101">
        <v>3.4</v>
      </c>
      <c r="S62" s="127">
        <f>LOOKUP(R62,'[2]SCORE4'!F:F,'[2]SCORE4'!E:E)</f>
        <v>60</v>
      </c>
      <c r="T62" s="101"/>
      <c r="U62" s="102">
        <f>LOOKUP(T62,'[2]SCORE4'!G:G,'[2]SCORE4'!E:E)</f>
        <v>0</v>
      </c>
      <c r="V62" s="101">
        <v>14.56</v>
      </c>
      <c r="W62" s="127">
        <f>LOOKUP(V62,'[2]SCORE4'!H:H,'[2]SCORE4'!E:E)</f>
        <v>35</v>
      </c>
      <c r="X62" s="129">
        <f t="shared" si="2"/>
        <v>140</v>
      </c>
    </row>
    <row r="63" spans="1:24" ht="21.75" customHeight="1" thickBot="1" thickTop="1">
      <c r="A63" s="170">
        <v>53</v>
      </c>
      <c r="B63" s="554" t="s">
        <v>392</v>
      </c>
      <c r="C63" s="214">
        <v>2004</v>
      </c>
      <c r="D63" s="214">
        <v>363206</v>
      </c>
      <c r="E63" s="556" t="s">
        <v>417</v>
      </c>
      <c r="F63" s="136">
        <v>10.7</v>
      </c>
      <c r="G63" s="127">
        <f>LOOKUP(F63,'[1]SCORE4'!B:B,'[1]SCORE4'!A:A)</f>
        <v>50</v>
      </c>
      <c r="H63" s="99"/>
      <c r="I63" s="100" t="e">
        <f>LOOKUP(H63,'[1]SCORE2'!E:E,'[1]SCORE2'!D:D)</f>
        <v>#REF!</v>
      </c>
      <c r="J63" s="99"/>
      <c r="K63" s="127">
        <f>LOOKUP(J63,'[1]SCORE4'!C:C,'[1]SCORE4'!A:A)</f>
        <v>0</v>
      </c>
      <c r="L63" s="99"/>
      <c r="M63" s="102">
        <f>LOOKUP(L63,'[1]SCORE4'!D:D,'[1]SCORE4'!A:A)</f>
        <v>0</v>
      </c>
      <c r="N63" s="101"/>
      <c r="O63" s="100" t="e">
        <f>LOOKUP(N63,'[1]SCORE2'!M:M,'[1]SCORE2'!L:L)</f>
        <v>#REF!</v>
      </c>
      <c r="P63" s="101"/>
      <c r="Q63" s="102">
        <f>LOOKUP(P63,'[1]SCORE4'!I:I,'[1]SCORE4'!J:J)</f>
        <v>0</v>
      </c>
      <c r="R63" s="101">
        <v>3.15</v>
      </c>
      <c r="S63" s="127">
        <f>LOOKUP(R63,'[1]SCORE4'!F:F,'[1]SCORE4'!E:E)</f>
        <v>50</v>
      </c>
      <c r="T63" s="101"/>
      <c r="U63" s="102">
        <f>LOOKUP(T63,'[1]SCORE4'!G:G,'[1]SCORE4'!E:E)</f>
        <v>0</v>
      </c>
      <c r="V63" s="101">
        <v>15.62</v>
      </c>
      <c r="W63" s="127">
        <f>LOOKUP(V63,'[1]SCORE4'!H:H,'[1]SCORE4'!E:E)</f>
        <v>35</v>
      </c>
      <c r="X63" s="129">
        <f t="shared" si="2"/>
        <v>135</v>
      </c>
    </row>
    <row r="64" spans="1:24" ht="21.75" customHeight="1" thickBot="1" thickTop="1">
      <c r="A64" s="170">
        <v>54</v>
      </c>
      <c r="B64" s="564" t="s">
        <v>752</v>
      </c>
      <c r="C64" s="214">
        <v>2004</v>
      </c>
      <c r="D64" s="214">
        <v>356185</v>
      </c>
      <c r="E64" s="561" t="s">
        <v>736</v>
      </c>
      <c r="F64" s="136"/>
      <c r="G64" s="127">
        <f>LOOKUP(F64,'[2]SCORE4'!B:B,'[2]SCORE4'!A:A)</f>
        <v>0</v>
      </c>
      <c r="H64" s="99"/>
      <c r="I64" s="100" t="e">
        <f>LOOKUP(H64,'[2]SCORE2'!E:E,'[2]SCORE2'!D:D)</f>
        <v>#REF!</v>
      </c>
      <c r="J64" s="99">
        <v>0</v>
      </c>
      <c r="K64" s="127">
        <f>LOOKUP(J64,'[2]SCORE4'!C:C,'[2]SCORE4'!A:A)</f>
        <v>0</v>
      </c>
      <c r="L64" s="99"/>
      <c r="M64" s="102">
        <f>LOOKUP(L64,'[2]SCORE4'!D:D,'[2]SCORE4'!A:A)</f>
        <v>0</v>
      </c>
      <c r="N64" s="101"/>
      <c r="O64" s="100" t="e">
        <f>LOOKUP(N64,'[2]SCORE2'!M:M,'[2]SCORE2'!L:L)</f>
        <v>#REF!</v>
      </c>
      <c r="P64" s="101"/>
      <c r="Q64" s="102">
        <f>LOOKUP(P64,'[2]SCORE4'!I:I,'[2]SCORE4'!J:J)</f>
        <v>0</v>
      </c>
      <c r="R64" s="101">
        <v>3.5</v>
      </c>
      <c r="S64" s="127">
        <f>LOOKUP(R64,'[2]SCORE4'!F:F,'[2]SCORE4'!E:E)</f>
        <v>60</v>
      </c>
      <c r="T64" s="101"/>
      <c r="U64" s="102">
        <f>LOOKUP(T64,'[2]SCORE4'!G:G,'[2]SCORE4'!E:E)</f>
        <v>0</v>
      </c>
      <c r="V64" s="101">
        <v>14.45</v>
      </c>
      <c r="W64" s="127">
        <f>LOOKUP(V64,'[2]SCORE4'!H:H,'[2]SCORE4'!E:E)</f>
        <v>35</v>
      </c>
      <c r="X64" s="129">
        <f t="shared" si="2"/>
        <v>95</v>
      </c>
    </row>
    <row r="65" spans="1:24" ht="21.75" customHeight="1" thickBot="1" thickTop="1">
      <c r="A65" s="170">
        <v>55</v>
      </c>
      <c r="B65" s="557" t="s">
        <v>623</v>
      </c>
      <c r="C65" s="566">
        <v>2005</v>
      </c>
      <c r="D65" s="566">
        <v>368264</v>
      </c>
      <c r="E65" s="555" t="s">
        <v>381</v>
      </c>
      <c r="F65" s="136">
        <v>12</v>
      </c>
      <c r="G65" s="127">
        <f>LOOKUP(F65,'[1]SCORE4'!B:B,'[1]SCORE4'!A:A)</f>
        <v>15</v>
      </c>
      <c r="H65" s="99"/>
      <c r="I65" s="100" t="e">
        <f>LOOKUP(H65,'[1]SCORE2'!E:E,'[1]SCORE2'!D:D)</f>
        <v>#REF!</v>
      </c>
      <c r="J65" s="99"/>
      <c r="K65" s="127">
        <f>LOOKUP(J65,'[1]SCORE4'!C:C,'[1]SCORE4'!A:A)</f>
        <v>0</v>
      </c>
      <c r="L65" s="99"/>
      <c r="M65" s="102">
        <f>LOOKUP(L65,'[1]SCORE4'!D:D,'[1]SCORE4'!A:A)</f>
        <v>0</v>
      </c>
      <c r="N65" s="101"/>
      <c r="O65" s="100" t="e">
        <f>LOOKUP(N65,'[1]SCORE2'!M:M,'[1]SCORE2'!L:L)</f>
        <v>#REF!</v>
      </c>
      <c r="P65" s="101"/>
      <c r="Q65" s="102">
        <f>LOOKUP(P65,'[1]SCORE4'!I:I,'[1]SCORE4'!J:J)</f>
        <v>0</v>
      </c>
      <c r="R65" s="101">
        <v>2.2</v>
      </c>
      <c r="S65" s="127">
        <f>LOOKUP(R65,'[1]SCORE4'!F:F,'[1]SCORE4'!E:E)</f>
        <v>20</v>
      </c>
      <c r="T65" s="101"/>
      <c r="U65" s="102">
        <f>LOOKUP(T65,'[1]SCORE4'!G:G,'[1]SCORE4'!E:E)</f>
        <v>0</v>
      </c>
      <c r="V65" s="101">
        <v>12.45</v>
      </c>
      <c r="W65" s="127">
        <f>LOOKUP(V65,'[1]SCORE4'!H:H,'[1]SCORE4'!E:E)</f>
        <v>30</v>
      </c>
      <c r="X65" s="129">
        <f t="shared" si="2"/>
        <v>65</v>
      </c>
    </row>
    <row r="66" spans="1:24" ht="21.75" customHeight="1" thickBot="1" thickTop="1">
      <c r="A66" s="334"/>
      <c r="B66" s="476"/>
      <c r="C66" s="335"/>
      <c r="D66" s="335"/>
      <c r="E66" s="477"/>
      <c r="F66" s="139"/>
      <c r="G66" s="128">
        <f>LOOKUP(F66,'[1]SCORE4'!B:B,'[1]SCORE4'!A:A)</f>
        <v>0</v>
      </c>
      <c r="H66" s="103"/>
      <c r="I66" s="104" t="e">
        <f>LOOKUP(H66,'[1]SCORE2'!E:E,'[1]SCORE2'!D:D)</f>
        <v>#REF!</v>
      </c>
      <c r="J66" s="103"/>
      <c r="K66" s="128">
        <f>LOOKUP(J66,'[1]SCORE4'!C:C,'[1]SCORE4'!A:A)</f>
        <v>0</v>
      </c>
      <c r="L66" s="103"/>
      <c r="M66" s="106">
        <f>LOOKUP(L66,'[1]SCORE4'!D:D,'[1]SCORE4'!A:A)</f>
        <v>0</v>
      </c>
      <c r="N66" s="105"/>
      <c r="O66" s="104" t="e">
        <f>LOOKUP(N66,'[1]SCORE2'!M:M,'[1]SCORE2'!L:L)</f>
        <v>#REF!</v>
      </c>
      <c r="P66" s="105"/>
      <c r="Q66" s="106">
        <f>LOOKUP(P66,'[1]SCORE4'!I:I,'[1]SCORE4'!J:J)</f>
        <v>0</v>
      </c>
      <c r="R66" s="105"/>
      <c r="S66" s="128">
        <f>LOOKUP(R66,'[1]SCORE4'!F:F,'[1]SCORE4'!E:E)</f>
        <v>0</v>
      </c>
      <c r="T66" s="105"/>
      <c r="U66" s="106">
        <f>LOOKUP(T66,'[1]SCORE4'!G:G,'[1]SCORE4'!E:E)</f>
        <v>0</v>
      </c>
      <c r="V66" s="105"/>
      <c r="W66" s="128">
        <f>LOOKUP(V66,'[1]SCORE4'!H:H,'[1]SCORE4'!E:E)</f>
        <v>0</v>
      </c>
      <c r="X66" s="129">
        <f t="shared" si="2"/>
        <v>0</v>
      </c>
    </row>
    <row r="67" spans="1:24" s="291" customFormat="1" ht="21.75" customHeight="1">
      <c r="A67" s="283"/>
      <c r="B67" s="257" t="s">
        <v>773</v>
      </c>
      <c r="C67" s="242"/>
      <c r="D67" s="242"/>
      <c r="E67" s="327"/>
      <c r="F67" s="284"/>
      <c r="G67" s="285"/>
      <c r="H67" s="284"/>
      <c r="I67" s="285"/>
      <c r="J67" s="284"/>
      <c r="K67" s="285"/>
      <c r="L67" s="284"/>
      <c r="M67" s="283"/>
      <c r="N67" s="286"/>
      <c r="O67" s="285"/>
      <c r="P67" s="286"/>
      <c r="Q67" s="283"/>
      <c r="R67" s="286"/>
      <c r="S67" s="285"/>
      <c r="T67" s="286"/>
      <c r="U67" s="283"/>
      <c r="V67" s="286"/>
      <c r="W67" s="285"/>
      <c r="X67" s="287"/>
    </row>
    <row r="68" spans="1:24" s="291" customFormat="1" ht="21.75" customHeight="1">
      <c r="A68" s="283"/>
      <c r="B68" s="257" t="s">
        <v>774</v>
      </c>
      <c r="C68" s="242"/>
      <c r="D68" s="242"/>
      <c r="E68" s="327"/>
      <c r="F68" s="284"/>
      <c r="G68" s="285"/>
      <c r="H68" s="284"/>
      <c r="I68" s="285"/>
      <c r="J68" s="284"/>
      <c r="K68" s="285"/>
      <c r="L68" s="284"/>
      <c r="M68" s="283"/>
      <c r="N68" s="286"/>
      <c r="O68" s="285"/>
      <c r="P68" s="286"/>
      <c r="Q68" s="283"/>
      <c r="R68" s="286"/>
      <c r="S68" s="285"/>
      <c r="T68" s="286"/>
      <c r="U68" s="283"/>
      <c r="V68" s="286"/>
      <c r="W68" s="285"/>
      <c r="X68" s="287"/>
    </row>
    <row r="69" ht="21.75" customHeight="1"/>
  </sheetData>
  <sheetProtection/>
  <mergeCells count="17">
    <mergeCell ref="R10:S10"/>
    <mergeCell ref="A1:X1"/>
    <mergeCell ref="A2:X2"/>
    <mergeCell ref="A3:X3"/>
    <mergeCell ref="A4:X4"/>
    <mergeCell ref="A5:X5"/>
    <mergeCell ref="A6:X6"/>
    <mergeCell ref="V10:W10"/>
    <mergeCell ref="A7:X7"/>
    <mergeCell ref="A8:X8"/>
    <mergeCell ref="P10:Q10"/>
    <mergeCell ref="A10:A11"/>
    <mergeCell ref="F10:G10"/>
    <mergeCell ref="H10:I10"/>
    <mergeCell ref="J10:K10"/>
    <mergeCell ref="L10:M10"/>
    <mergeCell ref="N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Χρήστος</cp:lastModifiedBy>
  <cp:lastPrinted>2017-05-16T06:33:04Z</cp:lastPrinted>
  <dcterms:created xsi:type="dcterms:W3CDTF">2014-03-28T08:39:58Z</dcterms:created>
  <dcterms:modified xsi:type="dcterms:W3CDTF">2017-05-18T08:43:27Z</dcterms:modified>
  <cp:category/>
  <cp:version/>
  <cp:contentType/>
  <cp:contentStatus/>
</cp:coreProperties>
</file>