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rgos Freiderikos\Desktop\"/>
    </mc:Choice>
  </mc:AlternateContent>
  <xr:revisionPtr revIDLastSave="0" documentId="13_ncr:1_{9524466A-5FEB-4C7B-9505-EDB07F5FB645}" xr6:coauthVersionLast="47" xr6:coauthVersionMax="47" xr10:uidLastSave="{00000000-0000-0000-0000-000000000000}"/>
  <bookViews>
    <workbookView xWindow="-120" yWindow="-120" windowWidth="20640" windowHeight="11160" tabRatio="928" xr2:uid="{00000000-000D-0000-FFFF-FFFF00000000}"/>
  </bookViews>
  <sheets>
    <sheet name="AG" sheetId="1" r:id="rId1"/>
    <sheet name="Φύλλο1" sheetId="14" r:id="rId2"/>
    <sheet name="KOR" sheetId="2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2" hidden="1">KOR!$B$8:$W$109</definedName>
    <definedName name="_xlnm._FilterDatabase" localSheetId="1" hidden="1">Φύλλο1!$B$1:$W$23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W105" i="2" s="1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4" i="2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H18" i="1"/>
  <c r="W18" i="1" s="1"/>
  <c r="H17" i="1"/>
  <c r="W17" i="1" s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H24" i="1"/>
  <c r="H19" i="1"/>
  <c r="W19" i="1" s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H45" i="1"/>
  <c r="W45" i="1" s="1"/>
  <c r="H46" i="1"/>
  <c r="W46" i="1" s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W61" i="1" s="1"/>
  <c r="H62" i="1"/>
  <c r="W62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W77" i="1" s="1"/>
  <c r="H78" i="1"/>
  <c r="W78" i="1" s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W93" i="1" s="1"/>
  <c r="H94" i="1"/>
  <c r="W94" i="1" s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10" i="1" l="1"/>
  <c r="W22" i="1"/>
  <c r="W15" i="1"/>
  <c r="W58" i="1"/>
  <c r="W105" i="1"/>
  <c r="W42" i="1"/>
  <c r="W72" i="1"/>
  <c r="W71" i="1"/>
  <c r="W86" i="1"/>
  <c r="W31" i="1"/>
  <c r="W85" i="1"/>
  <c r="W53" i="1"/>
  <c r="W100" i="1"/>
  <c r="W52" i="1"/>
  <c r="W99" i="1"/>
  <c r="W37" i="1"/>
  <c r="W66" i="1"/>
  <c r="W28" i="1"/>
  <c r="W108" i="1"/>
  <c r="W92" i="1"/>
  <c r="W44" i="1"/>
  <c r="W59" i="1"/>
  <c r="W90" i="1"/>
  <c r="W34" i="1"/>
  <c r="W73" i="1"/>
  <c r="W104" i="1"/>
  <c r="W14" i="1"/>
  <c r="W87" i="1"/>
  <c r="W40" i="1"/>
  <c r="W39" i="1"/>
  <c r="W81" i="1"/>
  <c r="W49" i="1"/>
  <c r="W21" i="1"/>
  <c r="W107" i="1"/>
  <c r="W24" i="1"/>
  <c r="W76" i="1"/>
  <c r="W26" i="1"/>
  <c r="W91" i="1"/>
  <c r="W16" i="1"/>
  <c r="W74" i="1"/>
  <c r="W25" i="1"/>
  <c r="W89" i="1"/>
  <c r="W33" i="1"/>
  <c r="W56" i="1"/>
  <c r="W55" i="1"/>
  <c r="W70" i="1"/>
  <c r="W69" i="1"/>
  <c r="W30" i="1"/>
  <c r="W68" i="1"/>
  <c r="W29" i="1"/>
  <c r="W67" i="1"/>
  <c r="W12" i="1"/>
  <c r="W82" i="1"/>
  <c r="W36" i="1"/>
  <c r="W97" i="1"/>
  <c r="W65" i="1"/>
  <c r="W96" i="1"/>
  <c r="W80" i="1"/>
  <c r="W64" i="1"/>
  <c r="W48" i="1"/>
  <c r="W27" i="1"/>
  <c r="W60" i="1"/>
  <c r="W75" i="1"/>
  <c r="W35" i="1"/>
  <c r="W106" i="1"/>
  <c r="W43" i="1"/>
  <c r="W57" i="1"/>
  <c r="W88" i="1"/>
  <c r="W41" i="1"/>
  <c r="W103" i="1"/>
  <c r="W32" i="1"/>
  <c r="W102" i="1"/>
  <c r="W54" i="1"/>
  <c r="W101" i="1"/>
  <c r="W13" i="1"/>
  <c r="W84" i="1"/>
  <c r="W38" i="1"/>
  <c r="W83" i="1"/>
  <c r="W51" i="1"/>
  <c r="W98" i="1"/>
  <c r="W50" i="1"/>
  <c r="W95" i="1"/>
  <c r="W79" i="1"/>
  <c r="W63" i="1"/>
  <c r="W47" i="1"/>
  <c r="W20" i="1"/>
  <c r="W23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<sst xmlns="http://schemas.openxmlformats.org/spreadsheetml/2006/main" count="761" uniqueCount="515">
  <si>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</si>
  <si>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</si>
  <si>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</si>
  <si>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</si>
  <si>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</si>
  <si>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</si>
  <si>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</si>
  <si>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</si>
  <si>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</si>
  <si>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</si>
  <si>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</si>
  <si>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</si>
  <si>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</si>
  <si>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</si>
  <si>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</si>
  <si>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</si>
  <si>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</si>
  <si>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</si>
  <si>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</si>
  <si>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</si>
  <si>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</si>
  <si>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</si>
  <si>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</si>
  <si>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</si>
  <si>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</si>
  <si>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</si>
  <si>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</si>
  <si>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</si>
  <si>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</si>
  <si>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</si>
  <si>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</si>
  <si>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</si>
  <si>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</si>
  <si>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</si>
  <si>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</si>
  <si>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</si>
  <si>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</si>
  <si>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</si>
  <si>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</si>
  <si>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</si>
  <si>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</si>
  <si>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</si>
  <si>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</si>
  <si>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</si>
  <si>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</si>
  <si>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</si>
  <si>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</si>
  <si>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</si>
  <si>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</si>
  <si>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</si>
  <si>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</si>
  <si>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</si>
  <si>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</si>
  <si>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</si>
  <si>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</si>
  <si>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</si>
  <si>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</si>
  <si>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</si>
  <si>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</si>
  <si>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</si>
  <si>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</si>
  <si>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</si>
  <si>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</si>
  <si>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</si>
  <si>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</si>
  <si>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</si>
  <si>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</si>
  <si>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</si>
  <si>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</si>
  <si>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</si>
  <si>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</si>
  <si>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</si>
  <si>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</si>
  <si>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</si>
  <si>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</si>
  <si>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</si>
  <si>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</si>
  <si>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</si>
  <si>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</si>
  <si>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</si>
  <si>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</si>
  <si>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</si>
  <si>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</si>
  <si>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</si>
  <si>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</si>
  <si>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</si>
  <si>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</si>
  <si>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</si>
  <si>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</si>
  <si>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</si>
  <si>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</si>
  <si>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</si>
  <si>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</si>
  <si>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</si>
  <si>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</si>
  <si>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</si>
  <si>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</si>
  <si>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</si>
  <si>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</si>
  <si>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</si>
  <si>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</si>
  <si>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</si>
  <si>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</si>
  <si>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</si>
  <si>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</si>
  <si>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</si>
  <si>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</si>
  <si>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</si>
  <si>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</si>
  <si>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</si>
  <si>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</si>
  <si>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</si>
  <si>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</si>
  <si>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</si>
  <si>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</si>
  <si>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</si>
  <si>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</si>
  <si>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</si>
  <si>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</si>
  <si>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</si>
  <si>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</si>
  <si>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</si>
  <si>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</si>
  <si>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</si>
  <si>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</si>
  <si>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</si>
  <si>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</si>
  <si>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</si>
  <si>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</si>
  <si>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</si>
  <si>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</si>
  <si>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</si>
  <si>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</si>
  <si>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</si>
  <si>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</si>
  <si>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</si>
  <si>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</si>
  <si>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</si>
  <si>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</si>
  <si>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</si>
  <si>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</si>
  <si>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</si>
  <si>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</si>
  <si>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</si>
  <si>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</si>
  <si>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</si>
  <si>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</si>
  <si>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</si>
  <si>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</si>
  <si>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</si>
  <si>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</si>
  <si>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</si>
  <si>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</si>
  <si>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</si>
  <si>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</si>
  <si>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</si>
  <si>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</si>
  <si>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</si>
  <si>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</si>
  <si>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</si>
  <si>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</si>
  <si>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</si>
  <si>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</si>
  <si>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</si>
  <si>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</si>
  <si>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</si>
  <si>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</si>
  <si>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</si>
  <si>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</si>
  <si>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</si>
  <si>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</si>
  <si>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</si>
  <si>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</si>
  <si>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</si>
  <si>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</si>
  <si>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</si>
  <si>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</si>
  <si>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</si>
  <si>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</si>
  <si>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</si>
  <si>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</si>
  <si>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</si>
  <si>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</si>
  <si>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</si>
  <si>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</si>
  <si>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</si>
  <si>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</si>
  <si>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</si>
  <si>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</si>
  <si>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</si>
  <si>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</si>
  <si>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</si>
  <si>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</si>
  <si>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</si>
  <si>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</si>
  <si>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</si>
  <si>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</si>
  <si>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</si>
  <si>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</si>
  <si>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</si>
  <si>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</si>
  <si>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</si>
  <si>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</si>
  <si>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</si>
  <si>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</si>
  <si>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</si>
  <si>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</si>
  <si>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</si>
  <si>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</si>
  <si>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</si>
  <si>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</si>
  <si>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</si>
  <si>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</si>
  <si>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</si>
  <si>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</si>
  <si>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</si>
  <si>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</si>
  <si>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</si>
  <si>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</si>
  <si>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</si>
  <si>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</si>
  <si>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</si>
  <si>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</si>
  <si>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</si>
  <si>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</si>
  <si>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</si>
  <si>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</si>
  <si>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</si>
  <si>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</si>
  <si>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</si>
  <si>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</si>
  <si>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</si>
  <si>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</si>
  <si>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</si>
  <si>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</si>
  <si>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</si>
  <si>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</si>
  <si>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</si>
  <si>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</si>
  <si>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</si>
  <si>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</si>
  <si>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</si>
  <si>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</si>
  <si>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</si>
  <si>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</si>
  <si>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</si>
  <si>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</si>
  <si>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</si>
  <si>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</si>
  <si>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</si>
  <si>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</si>
  <si>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</si>
  <si>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</si>
  <si>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</si>
  <si>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</si>
  <si>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</si>
  <si>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</si>
  <si>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</si>
  <si>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</si>
  <si>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</si>
  <si>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</si>
  <si>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</si>
  <si>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</si>
  <si>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</si>
  <si>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</si>
  <si>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</si>
  <si>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</si>
  <si>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</si>
  <si>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</si>
  <si>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</si>
  <si>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</si>
  <si>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</si>
  <si>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</si>
  <si>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</si>
  <si>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</si>
  <si>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</si>
  <si>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</si>
  <si>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</si>
  <si>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</si>
  <si>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</si>
  <si>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</si>
  <si>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</si>
  <si>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</si>
  <si>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</si>
  <si>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</si>
  <si>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</si>
  <si>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</si>
  <si>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</si>
  <si>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</si>
  <si>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</si>
  <si>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</si>
  <si>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</si>
  <si>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</si>
  <si>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</si>
  <si>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</si>
  <si>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</si>
  <si>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</si>
  <si>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</si>
  <si>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</si>
  <si>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</si>
  <si>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</si>
  <si>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</si>
  <si>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</si>
  <si>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</si>
  <si>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</si>
  <si>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</si>
  <si>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</si>
  <si>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</si>
  <si>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</si>
  <si>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</si>
  <si>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</si>
  <si>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</si>
  <si>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</si>
  <si>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</si>
  <si>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</si>
  <si>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</si>
  <si>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</si>
  <si>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</si>
  <si>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</si>
  <si>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</si>
  <si>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</si>
  <si>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</si>
  <si>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</si>
  <si>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</si>
  <si>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</si>
  <si>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</si>
  <si>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</si>
  <si>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</si>
  <si>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</si>
  <si>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</si>
  <si>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</si>
  <si>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</si>
  <si>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</si>
  <si>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</si>
  <si>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</si>
  <si>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</si>
  <si>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</si>
  <si>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</si>
  <si>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</si>
  <si>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</si>
  <si>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</si>
  <si>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</si>
  <si>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</si>
  <si>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</si>
  <si>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</si>
  <si>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</si>
  <si>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</si>
  <si>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</si>
  <si>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</si>
  <si>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</si>
  <si>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</si>
  <si>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</si>
  <si>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</si>
  <si>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</si>
  <si>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</si>
  <si>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</si>
  <si>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</si>
  <si>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</si>
  <si>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</si>
  <si>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</si>
  <si>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</si>
  <si>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</si>
  <si>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</si>
  <si>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</si>
  <si>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</si>
  <si>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</si>
  <si>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</si>
  <si>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</si>
  <si>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</si>
  <si>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</si>
  <si>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</si>
  <si>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</si>
  <si>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</si>
  <si>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</si>
  <si>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</si>
  <si>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</si>
  <si>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</si>
  <si>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</si>
  <si>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</si>
  <si>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</si>
  <si>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</si>
  <si>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</si>
  <si>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</si>
  <si>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</si>
  <si>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</si>
  <si>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</si>
  <si>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</si>
  <si>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</si>
  <si>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</si>
  <si>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</si>
  <si>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</si>
  <si>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</si>
  <si>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</si>
  <si>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</si>
  <si>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</si>
  <si>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</si>
  <si>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</si>
  <si>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</si>
  <si>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</si>
  <si>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</si>
  <si>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</si>
  <si>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</si>
  <si>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</si>
  <si>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</si>
  <si>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</si>
  <si>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</si>
  <si>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</si>
  <si>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</si>
  <si>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</si>
  <si>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</si>
  <si>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</si>
  <si>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</si>
  <si>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</si>
  <si>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</si>
  <si>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</si>
  <si>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</si>
  <si>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</si>
  <si>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</si>
  <si>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</si>
  <si>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</si>
  <si>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</si>
  <si>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</si>
  <si>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</si>
  <si>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</si>
  <si>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</si>
  <si>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</si>
  <si>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</si>
  <si>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</si>
  <si>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</si>
  <si>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</si>
  <si>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</si>
  <si>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</si>
  <si>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</si>
  <si>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</si>
  <si>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</si>
  <si>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</si>
  <si>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</si>
  <si>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</si>
  <si>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</si>
  <si>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</si>
  <si>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</si>
  <si>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</si>
  <si>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</si>
  <si>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</si>
  <si>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</si>
  <si>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</si>
  <si>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</si>
  <si>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</si>
  <si>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</si>
  <si>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 xml:space="preserve">                 ΗΜΕΡΟΜΗΝΙΑ  1 - 4 - 2023</t>
  </si>
  <si>
    <t>ΝΤΟΝΤΑΪ ΛΕΟΝΑΡΝΤ</t>
  </si>
  <si>
    <t>ΜΠΑΛΤΖΗΣ ΔΗΜΗΤΡΙΟΣ</t>
  </si>
  <si>
    <t>ΣΙΟΛΙΟΣ ΑΛΕΞΑΝΔΡΟΣ</t>
  </si>
  <si>
    <t>ΝΕΒΟΛΙΑΝΗΣ ΑΝΑΣΤΑΣΙΟΣ</t>
  </si>
  <si>
    <t>ΠΑΠΑΔΟΠΟΥΛΟΣ ΓΕΩΡΓΙΟΣ</t>
  </si>
  <si>
    <t>ΠΑΠΑΝΙΚΟΣ ΔΗΜΗΤΡΙΟΣ</t>
  </si>
  <si>
    <t>ΚΥΡΙΑΚΙΔΗΣ ΝΙΚΗΦΟΡΟΣ</t>
  </si>
  <si>
    <t>ΤΣΑΟΥΣΙΔΗΣ ΧΡΗΣΤΟΣ</t>
  </si>
  <si>
    <t>ΘΕΡΑΠΙΔΗΣ ΝΙΚΟΛΑΟΣ</t>
  </si>
  <si>
    <t>ΠΑΡΑΣΤΑΤΙΔΗΣ ΧΑΡΑΛΑΜΠΟΣ</t>
  </si>
  <si>
    <t>ΠΑΠΑΔΟΠΟΥΛΟΣ ΣΤΥΛΙΑΝΟΣ</t>
  </si>
  <si>
    <t>ΚΑΤΣΗΣ ΧΑΡΑΛΑΜΠΟΣ</t>
  </si>
  <si>
    <t>ΚΡΙΖΕΑΣ ΑΝΤΡΕΑΣ</t>
  </si>
  <si>
    <t>ΑΜΠΑΤΖΗΣ ΝΙΚΟΛΑΟΣ</t>
  </si>
  <si>
    <t>ΜΠΑΚΟΠΟΥΛΟΣ ΓΕΩΡΓΙΟΣ</t>
  </si>
  <si>
    <t>ΚΑΛΤΕΚΗΣ ΧΡΗΣΤΟΣ</t>
  </si>
  <si>
    <t>ΣΑΚΑΛΗΣ ΓΕΩΡΓΙΟΣ</t>
  </si>
  <si>
    <t>ΣΙΣΜΑΝΙΔΗΣ ΠΕΤΡΟΣ</t>
  </si>
  <si>
    <t>ΓΙΟΥΤΣΟΓΛΟΥ ΓΕΩΡΓΙΟΣ</t>
  </si>
  <si>
    <t>ΓΕΩΡΓΙΤΣΕΛΗΣ ΕΥΑΓΓΕΛΟΣ</t>
  </si>
  <si>
    <t>ΣΑΡΗΔΕΜΕΡΤΖΗΣ ΙΩΑΝΝΗΣ</t>
  </si>
  <si>
    <t>ΝΑΣΙΟΣ ΧΡΗΣΤΟΣ</t>
  </si>
  <si>
    <t>ΜΩΫΣΙΑΔΗΣ ΕΜΜΑΝΟΥΗΛ</t>
  </si>
  <si>
    <t xml:space="preserve">ΦΩΤΟΠΟΥΛΟΣ ΑΠΟΣΤΟΛΟΣ </t>
  </si>
  <si>
    <t>ΤΟΠΑΛΙΔΗΣ ΑΥΓΟΥΣΤΙΝΟΣ</t>
  </si>
  <si>
    <t>ΤΟΠΑΛΙΔΗΣ ΑΘΑΝΑΣΙΟΣ</t>
  </si>
  <si>
    <t>ΛΑΓΟΓΙΑΝΝΗΣ ΠΟΛΥΧΡΟΝΙΟΣ</t>
  </si>
  <si>
    <t>ΚΑΜΠΑΝΗΣ ΘΩΜΑΣ</t>
  </si>
  <si>
    <t>ΜΠΟΥΛΑΚΗΣ ΚΩΝΣΤΑΝΤΙΝΟΣ</t>
  </si>
  <si>
    <t>ΛΙΑΚΟΣ ΔΗΜΗΤΡΙΟΣ</t>
  </si>
  <si>
    <t>ΜΗΤΟΥΛΗΣ ΜΙΧΑΗΛ</t>
  </si>
  <si>
    <t>Σ.Ε.Γ.Α.Σ</t>
  </si>
  <si>
    <t>ΥΠΟ ΕΚΔΟΣΗ</t>
  </si>
  <si>
    <t>361/ΣΕΓΑΣ</t>
  </si>
  <si>
    <t>ΣΕΓΑΣ</t>
  </si>
  <si>
    <t>ΑΙΟΛΟΣ ΜΑΚΕΔΟΝΙΑΣ Γ.Ε.Π.Θ</t>
  </si>
  <si>
    <t>Α.Ο ΑΡΙΩΝΑΣ ΚΟΥΦΑΛΙΩΝ</t>
  </si>
  <si>
    <t>Σ.Φ.Σ.Θ. ΔΕΥΚΑΛΙΩΝ</t>
  </si>
  <si>
    <t>ΠΑΚ ΟΛΥΜΠΙΑΔΑ</t>
  </si>
  <si>
    <t xml:space="preserve">Α.Σ. ΡΗΓΑΣ </t>
  </si>
  <si>
    <t>ΑΣ ΚΕΝΤΑΥΡΟΣ</t>
  </si>
  <si>
    <t>ΜΕΑΣ ΤΡΙΤΩΝ</t>
  </si>
  <si>
    <t>3,23,40</t>
  </si>
  <si>
    <t>3,31,10</t>
  </si>
  <si>
    <t>4,03,6</t>
  </si>
  <si>
    <t>3,41,7</t>
  </si>
  <si>
    <t>2,54,0</t>
  </si>
  <si>
    <t>2,54,2</t>
  </si>
  <si>
    <t>3,12,6</t>
  </si>
  <si>
    <t>3,43,5</t>
  </si>
  <si>
    <t>4,14,5</t>
  </si>
  <si>
    <t>2,54,80</t>
  </si>
  <si>
    <t>3,17,3</t>
  </si>
  <si>
    <t>3,24,70</t>
  </si>
  <si>
    <t>4,42,70</t>
  </si>
  <si>
    <t>3,05,1</t>
  </si>
  <si>
    <t>3,20,0</t>
  </si>
  <si>
    <t>3,47,2</t>
  </si>
  <si>
    <t>3,29,7</t>
  </si>
  <si>
    <t>3,20,2</t>
  </si>
  <si>
    <t>3,36,0</t>
  </si>
  <si>
    <t>3,33,9</t>
  </si>
  <si>
    <t>4,49,9</t>
  </si>
  <si>
    <t>Ε.Α.Σ.  Σ.Ε.Γ.Α.Σ. ΘΕΣΣΑΛΟΝΙΚΗΣ</t>
  </si>
  <si>
    <t xml:space="preserve"> ΟΜΙΛΟΣ Β΄ ΓΚΡΟΥΠ Α΄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</si>
</sst>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  <font>
      <sz val="16"/>
      <color theme="1"/>
      <name val="Arial"/>
      <family val="2"/>
      <charset val="161"/>
    </font>
    <font>
      <sz val="16"/>
      <color indexed="8"/>
      <name val="Arial"/>
      <family val="2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8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6" borderId="71" xfId="0" applyFont="1" applyFill="1" applyBorder="1" applyAlignment="1">
      <alignment horizontal="center" vertical="center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tabSelected="1" zoomScale="80" zoomScaleNormal="80" workbookViewId="0">
      <selection activeCell="F11" sqref="F11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7" customWidth="1"/>
    <col min="5" max="5" width="10.5703125" style="117" customWidth="1"/>
    <col min="6" max="6" width="46" style="6" customWidth="1"/>
    <col min="7" max="7" width="7.5703125" style="153" customWidth="1"/>
    <col min="8" max="8" width="6.7109375" style="154" customWidth="1"/>
    <col min="9" max="9" width="7" style="155" hidden="1" customWidth="1"/>
    <col min="10" max="10" width="5.7109375" style="57" hidden="1" customWidth="1"/>
    <col min="11" max="11" width="9.85546875" style="194" customWidth="1"/>
    <col min="12" max="12" width="6.7109375" style="57" customWidth="1"/>
    <col min="13" max="13" width="6.7109375" style="29" customWidth="1"/>
    <col min="14" max="14" width="6.7109375" style="57" customWidth="1"/>
    <col min="15" max="15" width="8.85546875" style="29" customWidth="1"/>
    <col min="16" max="16" width="6.7109375" style="57" customWidth="1"/>
    <col min="17" max="17" width="6.7109375" style="156" customWidth="1"/>
    <col min="18" max="18" width="6.7109375" style="57" customWidth="1"/>
    <col min="19" max="19" width="7.5703125" style="156" customWidth="1"/>
    <col min="20" max="20" width="6.7109375" style="57" customWidth="1"/>
    <col min="21" max="21" width="8.5703125" style="151" customWidth="1"/>
    <col min="22" max="22" width="6.7109375" style="57" customWidth="1"/>
    <col min="23" max="23" width="7.42578125" style="9" customWidth="1"/>
    <col min="24" max="16384" width="9.140625" style="6"/>
  </cols>
  <sheetData>
    <row r="1" spans="1:23" ht="23.25" customHeight="1" x14ac:dyDescent="0.25">
      <c r="A1" s="291" t="s">
        <v>513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23" ht="18" customHeight="1" x14ac:dyDescent="0.25">
      <c r="A2" s="293" t="s">
        <v>52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</row>
    <row r="3" spans="1:23" ht="21.95" customHeight="1" x14ac:dyDescent="0.25">
      <c r="A3" s="294" t="s">
        <v>448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23" ht="21.95" customHeight="1" x14ac:dyDescent="0.25">
      <c r="A4" s="295" t="s">
        <v>514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</row>
    <row r="5" spans="1:23" ht="21.95" customHeight="1" thickBot="1" x14ac:dyDescent="0.3">
      <c r="A5" s="296" t="s">
        <v>449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</row>
    <row r="6" spans="1:23" ht="32.25" customHeight="1" x14ac:dyDescent="0.25">
      <c r="B6" s="297" t="s">
        <v>47</v>
      </c>
      <c r="C6" s="299" t="s">
        <v>0</v>
      </c>
      <c r="D6" s="281" t="s">
        <v>360</v>
      </c>
      <c r="E6" s="281" t="s">
        <v>359</v>
      </c>
      <c r="F6" s="305" t="s">
        <v>1</v>
      </c>
      <c r="G6" s="303" t="s">
        <v>53</v>
      </c>
      <c r="H6" s="304"/>
      <c r="I6" s="283" t="s">
        <v>46</v>
      </c>
      <c r="J6" s="284"/>
      <c r="K6" s="301" t="s">
        <v>413</v>
      </c>
      <c r="L6" s="302"/>
      <c r="M6" s="283" t="s">
        <v>58</v>
      </c>
      <c r="N6" s="284"/>
      <c r="O6" s="285" t="s">
        <v>5</v>
      </c>
      <c r="P6" s="286"/>
      <c r="Q6" s="287" t="s">
        <v>6</v>
      </c>
      <c r="R6" s="288"/>
      <c r="S6" s="289" t="s">
        <v>7</v>
      </c>
      <c r="T6" s="290"/>
      <c r="U6" s="277" t="s">
        <v>57</v>
      </c>
      <c r="V6" s="278"/>
      <c r="W6" s="279" t="s">
        <v>48</v>
      </c>
    </row>
    <row r="7" spans="1:23" s="7" customFormat="1" ht="12.75" customHeight="1" thickBot="1" x14ac:dyDescent="0.3">
      <c r="B7" s="298"/>
      <c r="C7" s="300"/>
      <c r="D7" s="282"/>
      <c r="E7" s="282"/>
      <c r="F7" s="306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80"/>
    </row>
    <row r="8" spans="1:23" s="7" customFormat="1" ht="11.25" customHeight="1" thickBot="1" x14ac:dyDescent="0.3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00000000000001" customHeight="1" x14ac:dyDescent="0.25">
      <c r="B9" s="134">
        <v>1</v>
      </c>
      <c r="C9" s="269" t="s">
        <v>450</v>
      </c>
      <c r="D9" s="269">
        <v>2010</v>
      </c>
      <c r="E9" s="270">
        <v>405356</v>
      </c>
      <c r="F9" s="275" t="s">
        <v>485</v>
      </c>
      <c r="G9" s="135">
        <v>0</v>
      </c>
      <c r="H9" s="136">
        <f>LOOKUP(G9,SCORE3!B:B,SCORE3!A:A)</f>
        <v>0</v>
      </c>
      <c r="I9" s="137"/>
      <c r="J9" s="119">
        <f>LOOKUP(I9,SCORE3!D:D,SCORE3!A:A)</f>
        <v>0</v>
      </c>
      <c r="K9" s="189">
        <v>0</v>
      </c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>
        <v>0</v>
      </c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00000000000001" customHeight="1" x14ac:dyDescent="0.25">
      <c r="B10" s="120">
        <v>2</v>
      </c>
      <c r="C10" s="270" t="s">
        <v>451</v>
      </c>
      <c r="D10" s="270">
        <v>2010</v>
      </c>
      <c r="E10" s="270">
        <v>405361</v>
      </c>
      <c r="F10" s="275" t="s">
        <v>485</v>
      </c>
      <c r="G10" s="140">
        <v>10.6</v>
      </c>
      <c r="H10" s="141">
        <f>LOOKUP(G10,SCORE3!B:B,SCORE3!A:A)</f>
        <v>30</v>
      </c>
      <c r="I10" s="142"/>
      <c r="J10" s="143">
        <f>LOOKUP(I10,SCORE3!D:D,SCORE3!A:A)</f>
        <v>0</v>
      </c>
      <c r="K10" s="190" t="s">
        <v>494</v>
      </c>
      <c r="L10" s="166">
        <f>IF(LEN(AG!K10)=8,LOOKUP(SCORE3!N$2,SCORE3!E:E,SCORE3!A:A),LOOKUP(AG!K10,SCORE3!E:E,SCORE3!A:A))</f>
        <v>10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>
        <v>3</v>
      </c>
      <c r="R10" s="141">
        <f>LOOKUP(Q10,SCORE3!H:H,SCORE3!G:G)</f>
        <v>40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80</v>
      </c>
    </row>
    <row r="11" spans="1:23" ht="20.100000000000001" customHeight="1" x14ac:dyDescent="0.25">
      <c r="B11" s="120">
        <v>3</v>
      </c>
      <c r="C11" s="269" t="s">
        <v>452</v>
      </c>
      <c r="D11" s="269">
        <v>2011</v>
      </c>
      <c r="E11" s="269" t="s">
        <v>481</v>
      </c>
      <c r="F11" s="275" t="s">
        <v>485</v>
      </c>
      <c r="G11" s="140">
        <v>9.8000000000000007</v>
      </c>
      <c r="H11" s="141">
        <f>LOOKUP(G11,SCORE3!B:B,SCORE3!A:A)</f>
        <v>50</v>
      </c>
      <c r="I11" s="142"/>
      <c r="J11" s="143">
        <f>LOOKUP(I11,SCORE3!D:D,SCORE3!A:A)</f>
        <v>0</v>
      </c>
      <c r="K11" s="190" t="s">
        <v>495</v>
      </c>
      <c r="L11" s="166">
        <f>IF(LEN(AG!K11)=8,LOOKUP(SCORE3!N$2,SCORE3!E:E,SCORE3!A:A),LOOKUP(AG!K11,SCORE3!E:E,SCORE3!A:A))</f>
        <v>25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>
        <v>4.05</v>
      </c>
      <c r="R11" s="141">
        <f>LOOKUP(Q11,SCORE3!H:H,SCORE3!G:G)</f>
        <v>65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140</v>
      </c>
    </row>
    <row r="12" spans="1:23" ht="20.100000000000001" customHeight="1" x14ac:dyDescent="0.25">
      <c r="B12" s="120">
        <v>4</v>
      </c>
      <c r="C12" s="269" t="s">
        <v>453</v>
      </c>
      <c r="D12" s="269">
        <v>2011</v>
      </c>
      <c r="E12" s="269">
        <v>405359</v>
      </c>
      <c r="F12" s="275" t="s">
        <v>485</v>
      </c>
      <c r="G12" s="140">
        <v>8.8000000000000007</v>
      </c>
      <c r="H12" s="141">
        <f>LOOKUP(G12,SCORE3!B:B,SCORE3!A:A)</f>
        <v>75</v>
      </c>
      <c r="I12" s="142"/>
      <c r="J12" s="143">
        <f>LOOKUP(I12,SCORE3!D:D,SCORE3!A:A)</f>
        <v>0</v>
      </c>
      <c r="K12" s="190" t="s">
        <v>496</v>
      </c>
      <c r="L12" s="166">
        <f>IF(LEN(AG!K12)=8,LOOKUP(SCORE3!N$2,SCORE3!E:E,SCORE3!A:A),LOOKUP(AG!K12,SCORE3!E:E,SCORE3!A:A))</f>
        <v>75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>
        <v>4</v>
      </c>
      <c r="R12" s="141">
        <f>LOOKUP(Q12,SCORE3!H:H,SCORE3!G:G)</f>
        <v>65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215</v>
      </c>
    </row>
    <row r="13" spans="1:23" ht="20.100000000000001" customHeight="1" x14ac:dyDescent="0.25">
      <c r="B13" s="120">
        <v>5</v>
      </c>
      <c r="C13" s="269" t="s">
        <v>454</v>
      </c>
      <c r="D13" s="269">
        <v>2011</v>
      </c>
      <c r="E13" s="269" t="s">
        <v>481</v>
      </c>
      <c r="F13" s="275" t="s">
        <v>485</v>
      </c>
      <c r="G13" s="140">
        <v>0</v>
      </c>
      <c r="H13" s="141">
        <f>LOOKUP(G13,SCORE3!B:B,SCORE3!A:A)</f>
        <v>0</v>
      </c>
      <c r="I13" s="142"/>
      <c r="J13" s="143">
        <f>LOOKUP(I13,SCORE3!D:D,SCORE3!A:A)</f>
        <v>0</v>
      </c>
      <c r="K13" s="190">
        <v>0</v>
      </c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>
        <v>0</v>
      </c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00000000000001" customHeight="1" x14ac:dyDescent="0.25">
      <c r="B14" s="120">
        <v>6</v>
      </c>
      <c r="C14" s="269" t="s">
        <v>455</v>
      </c>
      <c r="D14" s="269">
        <v>2011</v>
      </c>
      <c r="E14" s="269" t="s">
        <v>481</v>
      </c>
      <c r="F14" s="275" t="s">
        <v>485</v>
      </c>
      <c r="G14" s="140">
        <v>0</v>
      </c>
      <c r="H14" s="141">
        <f>LOOKUP(G14,SCORE3!B:B,SCORE3!A:A)</f>
        <v>0</v>
      </c>
      <c r="I14" s="142"/>
      <c r="J14" s="143">
        <f>LOOKUP(I14,SCORE3!D:D,SCORE3!A:A)</f>
        <v>0</v>
      </c>
      <c r="K14" s="190">
        <v>0</v>
      </c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>
        <v>0</v>
      </c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00000000000001" customHeight="1" x14ac:dyDescent="0.25">
      <c r="B15" s="120">
        <v>7</v>
      </c>
      <c r="C15" s="269" t="s">
        <v>456</v>
      </c>
      <c r="D15" s="269">
        <v>2011</v>
      </c>
      <c r="E15" s="270" t="s">
        <v>481</v>
      </c>
      <c r="F15" s="275" t="s">
        <v>485</v>
      </c>
      <c r="G15" s="140">
        <v>0</v>
      </c>
      <c r="H15" s="141">
        <f>LOOKUP(G15,SCORE3!B:B,SCORE3!A:A)</f>
        <v>0</v>
      </c>
      <c r="I15" s="142"/>
      <c r="J15" s="143">
        <f>LOOKUP(I15,SCORE3!D:D,SCORE3!A:A)</f>
        <v>0</v>
      </c>
      <c r="K15" s="190">
        <v>0</v>
      </c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>
        <v>0</v>
      </c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00000000000001" customHeight="1" x14ac:dyDescent="0.25">
      <c r="B16" s="120">
        <v>8</v>
      </c>
      <c r="C16" s="270" t="s">
        <v>457</v>
      </c>
      <c r="D16" s="270">
        <v>2011</v>
      </c>
      <c r="E16" s="270" t="s">
        <v>481</v>
      </c>
      <c r="F16" s="275" t="s">
        <v>485</v>
      </c>
      <c r="G16" s="140">
        <v>0</v>
      </c>
      <c r="H16" s="141">
        <f>LOOKUP(G16,SCORE3!B:B,SCORE3!A:A)</f>
        <v>0</v>
      </c>
      <c r="I16" s="142"/>
      <c r="J16" s="143">
        <f>LOOKUP(I16,SCORE3!D:D,SCORE3!A:A)</f>
        <v>0</v>
      </c>
      <c r="K16" s="190">
        <v>0</v>
      </c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>
        <v>0</v>
      </c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00000000000001" customHeight="1" x14ac:dyDescent="0.25">
      <c r="B17" s="120">
        <v>9</v>
      </c>
      <c r="C17" s="269" t="s">
        <v>458</v>
      </c>
      <c r="D17" s="269">
        <v>2010</v>
      </c>
      <c r="E17" s="269" t="s">
        <v>481</v>
      </c>
      <c r="F17" s="275" t="s">
        <v>485</v>
      </c>
      <c r="G17" s="140">
        <v>9.3000000000000007</v>
      </c>
      <c r="H17" s="141">
        <f>LOOKUP(G17,SCORE3!B:B,SCORE3!A:A)</f>
        <v>65</v>
      </c>
      <c r="I17" s="142"/>
      <c r="J17" s="143">
        <f>LOOKUP(I17,SCORE3!D:D,SCORE3!A:A)</f>
        <v>0</v>
      </c>
      <c r="K17" s="190" t="s">
        <v>497</v>
      </c>
      <c r="L17" s="166">
        <f>IF(LEN(AG!K17)=8,LOOKUP(SCORE3!N$2,SCORE3!E:E,SCORE3!A:A),LOOKUP(AG!K17,SCORE3!E:E,SCORE3!A:A))</f>
        <v>75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>
        <v>3.95</v>
      </c>
      <c r="R17" s="141">
        <f>LOOKUP(Q17,SCORE3!H:H,SCORE3!G:G)</f>
        <v>65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205</v>
      </c>
    </row>
    <row r="18" spans="2:23" ht="20.100000000000001" customHeight="1" x14ac:dyDescent="0.25">
      <c r="B18" s="120">
        <v>10</v>
      </c>
      <c r="C18" s="269" t="s">
        <v>459</v>
      </c>
      <c r="D18" s="269">
        <v>2010</v>
      </c>
      <c r="E18" s="269" t="s">
        <v>481</v>
      </c>
      <c r="F18" s="275" t="s">
        <v>485</v>
      </c>
      <c r="G18" s="140">
        <v>9.1</v>
      </c>
      <c r="H18" s="141">
        <f>LOOKUP(G18,SCORE3!B:B,SCORE3!A:A)</f>
        <v>70</v>
      </c>
      <c r="I18" s="142"/>
      <c r="J18" s="143">
        <f>LOOKUP(I18,SCORE3!D:D,SCORE3!A:A)</f>
        <v>0</v>
      </c>
      <c r="K18" s="190" t="s">
        <v>498</v>
      </c>
      <c r="L18" s="166">
        <f>IF(LEN(AG!K18)=8,LOOKUP(SCORE3!N$2,SCORE3!E:E,SCORE3!A:A),LOOKUP(AG!K18,SCORE3!E:E,SCORE3!A:A))</f>
        <v>55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>
        <v>4.07</v>
      </c>
      <c r="R18" s="141">
        <f>LOOKUP(Q18,SCORE3!H:H,SCORE3!G:G)</f>
        <v>65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190</v>
      </c>
    </row>
    <row r="19" spans="2:23" ht="20.100000000000001" customHeight="1" x14ac:dyDescent="0.25">
      <c r="B19" s="120">
        <v>11</v>
      </c>
      <c r="C19" s="269" t="s">
        <v>460</v>
      </c>
      <c r="D19" s="269">
        <v>2011</v>
      </c>
      <c r="E19" s="269" t="s">
        <v>481</v>
      </c>
      <c r="F19" s="275" t="s">
        <v>485</v>
      </c>
      <c r="G19" s="140">
        <v>11.6</v>
      </c>
      <c r="H19" s="141">
        <f>LOOKUP(G19,SCORE3!B:B,SCORE3!A:A)</f>
        <v>10</v>
      </c>
      <c r="I19" s="142"/>
      <c r="J19" s="143">
        <f>LOOKUP(I19,SCORE3!D:D,SCORE3!A:A)</f>
        <v>0</v>
      </c>
      <c r="K19" s="190" t="s">
        <v>499</v>
      </c>
      <c r="L19" s="166">
        <f>IF(LEN(AG!K19)=8,LOOKUP(SCORE3!N$2,SCORE3!E:E,SCORE3!A:A),LOOKUP(AG!K19,SCORE3!E:E,SCORE3!A:A))</f>
        <v>25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>
        <v>2.6</v>
      </c>
      <c r="R19" s="141">
        <f>LOOKUP(Q19,SCORE3!H:H,SCORE3!G:G)</f>
        <v>30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65</v>
      </c>
    </row>
    <row r="20" spans="2:23" ht="20.100000000000001" customHeight="1" x14ac:dyDescent="0.25">
      <c r="B20" s="120">
        <v>12</v>
      </c>
      <c r="C20" s="269" t="s">
        <v>461</v>
      </c>
      <c r="D20" s="269">
        <v>2011</v>
      </c>
      <c r="E20" s="270">
        <v>405096</v>
      </c>
      <c r="F20" s="275" t="s">
        <v>486</v>
      </c>
      <c r="G20" s="140">
        <v>10.8</v>
      </c>
      <c r="H20" s="141">
        <f>LOOKUP(G20,SCORE3!B:B,SCORE3!A:A)</f>
        <v>25</v>
      </c>
      <c r="I20" s="142"/>
      <c r="J20" s="143">
        <f>LOOKUP(I20,SCORE3!D:D,SCORE3!A:A)</f>
        <v>0</v>
      </c>
      <c r="K20" s="190" t="s">
        <v>500</v>
      </c>
      <c r="L20" s="166">
        <f>IF(LEN(AG!K20)=8,LOOKUP(SCORE3!N$2,SCORE3!E:E,SCORE3!A:A),LOOKUP(AG!K20,SCORE3!E:E,SCORE3!A:A))</f>
        <v>10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>
        <v>2.85</v>
      </c>
      <c r="R20" s="141">
        <f>LOOKUP(Q20,SCORE3!H:H,SCORE3!G:G)</f>
        <v>35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70</v>
      </c>
    </row>
    <row r="21" spans="2:23" ht="20.100000000000001" customHeight="1" x14ac:dyDescent="0.25">
      <c r="B21" s="120">
        <v>13</v>
      </c>
      <c r="C21" s="270" t="s">
        <v>462</v>
      </c>
      <c r="D21" s="270">
        <v>2011</v>
      </c>
      <c r="E21" s="270" t="s">
        <v>482</v>
      </c>
      <c r="F21" s="275" t="s">
        <v>487</v>
      </c>
      <c r="G21" s="140">
        <v>8.6999999999999993</v>
      </c>
      <c r="H21" s="141">
        <f>LOOKUP(G21,SCORE3!B:B,SCORE3!A:A)</f>
        <v>80</v>
      </c>
      <c r="I21" s="142"/>
      <c r="J21" s="143">
        <f>LOOKUP(I21,SCORE3!D:D,SCORE3!A:A)</f>
        <v>0</v>
      </c>
      <c r="K21" s="190" t="s">
        <v>501</v>
      </c>
      <c r="L21" s="166">
        <f>IF(LEN(AG!K21)=8,LOOKUP(SCORE3!N$2,SCORE3!E:E,SCORE3!A:A),LOOKUP(AG!K21,SCORE3!E:E,SCORE3!A:A))</f>
        <v>75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>
        <v>3.9</v>
      </c>
      <c r="R21" s="141">
        <f>LOOKUP(Q21,SCORE3!H:H,SCORE3!G:G)</f>
        <v>60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215</v>
      </c>
    </row>
    <row r="22" spans="2:23" ht="20.100000000000001" customHeight="1" x14ac:dyDescent="0.25">
      <c r="B22" s="120">
        <v>14</v>
      </c>
      <c r="C22" s="269" t="s">
        <v>463</v>
      </c>
      <c r="D22" s="269">
        <v>2011</v>
      </c>
      <c r="E22" s="269" t="s">
        <v>482</v>
      </c>
      <c r="F22" s="275" t="s">
        <v>487</v>
      </c>
      <c r="G22" s="140">
        <v>0</v>
      </c>
      <c r="H22" s="141">
        <f>LOOKUP(G22,SCORE3!B:B,SCORE3!A:A)</f>
        <v>0</v>
      </c>
      <c r="I22" s="142"/>
      <c r="J22" s="143">
        <f>LOOKUP(I22,SCORE3!D:D,SCORE3!A:A)</f>
        <v>0</v>
      </c>
      <c r="K22" s="190">
        <v>0</v>
      </c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>
        <v>0</v>
      </c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00000000000001" customHeight="1" x14ac:dyDescent="0.25">
      <c r="B23" s="120">
        <v>15</v>
      </c>
      <c r="C23" s="269" t="s">
        <v>464</v>
      </c>
      <c r="D23" s="269">
        <v>2010</v>
      </c>
      <c r="E23" s="269">
        <v>399526</v>
      </c>
      <c r="F23" s="275" t="s">
        <v>488</v>
      </c>
      <c r="G23" s="140">
        <v>10.1</v>
      </c>
      <c r="H23" s="141">
        <f>LOOKUP(G23,SCORE3!B:B,SCORE3!A:A)</f>
        <v>45</v>
      </c>
      <c r="I23" s="142"/>
      <c r="J23" s="143">
        <f>LOOKUP(I23,SCORE3!D:D,SCORE3!A:A)</f>
        <v>0</v>
      </c>
      <c r="K23" s="190" t="s">
        <v>502</v>
      </c>
      <c r="L23" s="166">
        <f>IF(LEN(AG!K23)=8,LOOKUP(SCORE3!N$2,SCORE3!E:E,SCORE3!A:A),LOOKUP(AG!K23,SCORE3!E:E,SCORE3!A:A))</f>
        <v>50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>
        <v>3.55</v>
      </c>
      <c r="R23" s="141">
        <f>LOOKUP(Q23,SCORE3!H:H,SCORE3!G:G)</f>
        <v>55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150</v>
      </c>
    </row>
    <row r="24" spans="2:23" ht="20.100000000000001" customHeight="1" x14ac:dyDescent="0.25">
      <c r="B24" s="120">
        <v>16</v>
      </c>
      <c r="C24" s="269" t="s">
        <v>465</v>
      </c>
      <c r="D24" s="269">
        <v>2010</v>
      </c>
      <c r="E24" s="269">
        <v>406584</v>
      </c>
      <c r="F24" s="275" t="s">
        <v>488</v>
      </c>
      <c r="G24" s="140">
        <v>0</v>
      </c>
      <c r="H24" s="141">
        <f>LOOKUP(G24,SCORE3!B:B,SCORE3!A:A)</f>
        <v>0</v>
      </c>
      <c r="I24" s="142"/>
      <c r="J24" s="143">
        <f>LOOKUP(I24,SCORE3!D:D,SCORE3!A:A)</f>
        <v>0</v>
      </c>
      <c r="K24" s="190">
        <v>0</v>
      </c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>
        <v>0</v>
      </c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00000000000001" customHeight="1" x14ac:dyDescent="0.25">
      <c r="B25" s="120">
        <v>17</v>
      </c>
      <c r="C25" s="269" t="s">
        <v>466</v>
      </c>
      <c r="D25" s="269">
        <v>2011</v>
      </c>
      <c r="E25" s="269" t="s">
        <v>483</v>
      </c>
      <c r="F25" s="275" t="s">
        <v>489</v>
      </c>
      <c r="G25" s="140">
        <v>9.5</v>
      </c>
      <c r="H25" s="141">
        <f>LOOKUP(G25,SCORE3!B:B,SCORE3!A:A)</f>
        <v>60</v>
      </c>
      <c r="I25" s="142"/>
      <c r="J25" s="143">
        <f>LOOKUP(I25,SCORE3!D:D,SCORE3!A:A)</f>
        <v>0</v>
      </c>
      <c r="K25" s="190" t="s">
        <v>503</v>
      </c>
      <c r="L25" s="166">
        <f>IF(LEN(AG!K25)=8,LOOKUP(SCORE3!N$2,SCORE3!E:E,SCORE3!A:A),LOOKUP(AG!K25,SCORE3!E:E,SCORE3!A:A))</f>
        <v>45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>
        <v>3.15</v>
      </c>
      <c r="R25" s="141">
        <f>LOOKUP(Q25,SCORE3!H:H,SCORE3!G:G)</f>
        <v>45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150</v>
      </c>
    </row>
    <row r="26" spans="2:23" ht="20.100000000000001" customHeight="1" x14ac:dyDescent="0.25">
      <c r="B26" s="120">
        <v>18</v>
      </c>
      <c r="C26" s="269" t="s">
        <v>467</v>
      </c>
      <c r="D26" s="269">
        <v>2011</v>
      </c>
      <c r="E26" s="270">
        <v>405566</v>
      </c>
      <c r="F26" s="275" t="s">
        <v>489</v>
      </c>
      <c r="G26" s="140">
        <v>11.6</v>
      </c>
      <c r="H26" s="141">
        <f>LOOKUP(G26,SCORE3!B:B,SCORE3!A:A)</f>
        <v>10</v>
      </c>
      <c r="I26" s="142"/>
      <c r="J26" s="143">
        <f>LOOKUP(I26,SCORE3!D:D,SCORE3!A:A)</f>
        <v>0</v>
      </c>
      <c r="K26" s="190">
        <v>0</v>
      </c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>
        <v>2.8</v>
      </c>
      <c r="R26" s="141">
        <f>LOOKUP(Q26,SCORE3!H:H,SCORE3!G:G)</f>
        <v>35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45</v>
      </c>
    </row>
    <row r="27" spans="2:23" ht="20.100000000000001" customHeight="1" x14ac:dyDescent="0.25">
      <c r="B27" s="120">
        <v>19</v>
      </c>
      <c r="C27" s="270" t="s">
        <v>468</v>
      </c>
      <c r="D27" s="270">
        <v>2011</v>
      </c>
      <c r="E27" s="270" t="s">
        <v>484</v>
      </c>
      <c r="F27" s="275" t="s">
        <v>489</v>
      </c>
      <c r="G27" s="140">
        <v>12.75</v>
      </c>
      <c r="H27" s="141">
        <f>LOOKUP(G27,SCORE3!B:B,SCORE3!A:A)</f>
        <v>10</v>
      </c>
      <c r="I27" s="142"/>
      <c r="J27" s="143">
        <f>LOOKUP(I27,SCORE3!D:D,SCORE3!A:A)</f>
        <v>0</v>
      </c>
      <c r="K27" s="190" t="s">
        <v>504</v>
      </c>
      <c r="L27" s="166">
        <f>IF(LEN(AG!K27)=8,LOOKUP(SCORE3!N$2,SCORE3!E:E,SCORE3!A:A),LOOKUP(AG!K27,SCORE3!E:E,SCORE3!A:A))</f>
        <v>10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>
        <v>2.2999999999999998</v>
      </c>
      <c r="R27" s="141">
        <f>LOOKUP(Q27,SCORE3!H:H,SCORE3!G:G)</f>
        <v>15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35</v>
      </c>
    </row>
    <row r="28" spans="2:23" ht="20.100000000000001" customHeight="1" x14ac:dyDescent="0.25">
      <c r="B28" s="271">
        <v>20</v>
      </c>
      <c r="C28" s="269" t="s">
        <v>469</v>
      </c>
      <c r="D28" s="269">
        <v>2010</v>
      </c>
      <c r="E28" s="269">
        <v>402222</v>
      </c>
      <c r="F28" s="275" t="s">
        <v>489</v>
      </c>
      <c r="G28" s="272">
        <v>0</v>
      </c>
      <c r="H28" s="141">
        <f>LOOKUP(G28,SCORE3!B:B,SCORE3!A:A)</f>
        <v>0</v>
      </c>
      <c r="I28" s="142"/>
      <c r="J28" s="143">
        <f>LOOKUP(I28,SCORE3!D:D,SCORE3!A:A)</f>
        <v>0</v>
      </c>
      <c r="K28" s="190">
        <v>0</v>
      </c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>
        <v>0</v>
      </c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00000000000001" customHeight="1" x14ac:dyDescent="0.25">
      <c r="B29" s="271">
        <v>21</v>
      </c>
      <c r="C29" s="269" t="s">
        <v>470</v>
      </c>
      <c r="D29" s="269">
        <v>2010</v>
      </c>
      <c r="E29" s="269">
        <v>403179</v>
      </c>
      <c r="F29" s="275" t="s">
        <v>489</v>
      </c>
      <c r="G29" s="272">
        <v>10.6</v>
      </c>
      <c r="H29" s="141">
        <f>LOOKUP(G29,SCORE3!B:B,SCORE3!A:A)</f>
        <v>30</v>
      </c>
      <c r="I29" s="142"/>
      <c r="J29" s="143">
        <f>LOOKUP(I29,SCORE3!D:D,SCORE3!A:A)</f>
        <v>0</v>
      </c>
      <c r="K29" s="190" t="s">
        <v>505</v>
      </c>
      <c r="L29" s="166">
        <f>IF(LEN(AG!K29)=8,LOOKUP(SCORE3!N$2,SCORE3!E:E,SCORE3!A:A),LOOKUP(AG!K29,SCORE3!E:E,SCORE3!A:A))</f>
        <v>60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>
        <v>2.7</v>
      </c>
      <c r="R29" s="141">
        <f>LOOKUP(Q29,SCORE3!H:H,SCORE3!G:G)</f>
        <v>30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120</v>
      </c>
    </row>
    <row r="30" spans="2:23" ht="20.100000000000001" customHeight="1" x14ac:dyDescent="0.25">
      <c r="B30" s="271">
        <v>22</v>
      </c>
      <c r="C30" s="269" t="s">
        <v>471</v>
      </c>
      <c r="D30" s="269">
        <v>2010</v>
      </c>
      <c r="E30" s="269">
        <v>405565</v>
      </c>
      <c r="F30" s="275" t="s">
        <v>489</v>
      </c>
      <c r="G30" s="272">
        <v>9.6999999999999993</v>
      </c>
      <c r="H30" s="141">
        <f>LOOKUP(G30,SCORE3!B:B,SCORE3!A:A)</f>
        <v>55</v>
      </c>
      <c r="I30" s="142"/>
      <c r="J30" s="143">
        <f>LOOKUP(I30,SCORE3!D:D,SCORE3!A:A)</f>
        <v>0</v>
      </c>
      <c r="K30" s="190" t="s">
        <v>506</v>
      </c>
      <c r="L30" s="166">
        <f>IF(LEN(AG!K30)=8,LOOKUP(SCORE3!N$2,SCORE3!E:E,SCORE3!A:A),LOOKUP(AG!K30,SCORE3!E:E,SCORE3!A:A))</f>
        <v>50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>
        <v>4</v>
      </c>
      <c r="R30" s="141">
        <f>LOOKUP(Q30,SCORE3!H:H,SCORE3!G:G)</f>
        <v>65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170</v>
      </c>
    </row>
    <row r="31" spans="2:23" ht="20.100000000000001" customHeight="1" x14ac:dyDescent="0.25">
      <c r="B31" s="271">
        <v>23</v>
      </c>
      <c r="C31" s="269" t="s">
        <v>472</v>
      </c>
      <c r="D31" s="269">
        <v>2010</v>
      </c>
      <c r="E31" s="270">
        <v>402031</v>
      </c>
      <c r="F31" s="275" t="s">
        <v>489</v>
      </c>
      <c r="G31" s="272">
        <v>9.3000000000000007</v>
      </c>
      <c r="H31" s="141">
        <f>LOOKUP(G31,SCORE3!B:B,SCORE3!A:A)</f>
        <v>65</v>
      </c>
      <c r="I31" s="142"/>
      <c r="J31" s="143">
        <f>LOOKUP(I31,SCORE3!D:D,SCORE3!A:A)</f>
        <v>0</v>
      </c>
      <c r="K31" s="192" t="s">
        <v>492</v>
      </c>
      <c r="L31" s="166">
        <f>IF(LEN(AG!K31)=8,LOOKUP(SCORE3!N$2,SCORE3!E:E,SCORE3!A:A),LOOKUP(AG!K31,SCORE3!E:E,SCORE3!A:A))</f>
        <v>45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>
        <v>3.73</v>
      </c>
      <c r="R31" s="141">
        <f>LOOKUP(Q31,SCORE3!H:H,SCORE3!G:G)</f>
        <v>60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170</v>
      </c>
    </row>
    <row r="32" spans="2:23" ht="20.100000000000001" customHeight="1" x14ac:dyDescent="0.25">
      <c r="B32" s="271">
        <v>24</v>
      </c>
      <c r="C32" s="270" t="s">
        <v>473</v>
      </c>
      <c r="D32" s="270">
        <v>2010</v>
      </c>
      <c r="E32" s="270" t="s">
        <v>484</v>
      </c>
      <c r="F32" s="275" t="s">
        <v>489</v>
      </c>
      <c r="G32" s="272">
        <v>10.6</v>
      </c>
      <c r="H32" s="141">
        <f>LOOKUP(G32,SCORE3!B:B,SCORE3!A:A)</f>
        <v>30</v>
      </c>
      <c r="I32" s="142"/>
      <c r="J32" s="143">
        <f>LOOKUP(I32,SCORE3!D:D,SCORE3!A:A)</f>
        <v>0</v>
      </c>
      <c r="K32" s="192" t="s">
        <v>507</v>
      </c>
      <c r="L32" s="166">
        <f>IF(LEN(AG!K32)=8,LOOKUP(SCORE3!N$2,SCORE3!E:E,SCORE3!A:A),LOOKUP(AG!K32,SCORE3!E:E,SCORE3!A:A))</f>
        <v>20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>
        <v>3.21</v>
      </c>
      <c r="R32" s="141">
        <f>LOOKUP(Q32,SCORE3!H:H,SCORE3!G:G)</f>
        <v>45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95</v>
      </c>
    </row>
    <row r="33" spans="2:23" ht="20.100000000000001" customHeight="1" x14ac:dyDescent="0.25">
      <c r="B33" s="271">
        <v>25</v>
      </c>
      <c r="C33" s="269" t="s">
        <v>474</v>
      </c>
      <c r="D33" s="269">
        <v>2010</v>
      </c>
      <c r="E33" s="269">
        <v>400386</v>
      </c>
      <c r="F33" s="275" t="s">
        <v>490</v>
      </c>
      <c r="G33" s="272">
        <v>9.1</v>
      </c>
      <c r="H33" s="141">
        <f>LOOKUP(G33,SCORE3!B:B,SCORE3!A:A)</f>
        <v>70</v>
      </c>
      <c r="I33" s="142"/>
      <c r="J33" s="143">
        <f>LOOKUP(I33,SCORE3!D:D,SCORE3!A:A)</f>
        <v>0</v>
      </c>
      <c r="K33" s="192" t="s">
        <v>508</v>
      </c>
      <c r="L33" s="166">
        <f>IF(LEN(AG!K33)=8,LOOKUP(SCORE3!N$2,SCORE3!E:E,SCORE3!A:A),LOOKUP(AG!K33,SCORE3!E:E,SCORE3!A:A))</f>
        <v>40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>
        <v>3.78</v>
      </c>
      <c r="R33" s="141">
        <f>LOOKUP(Q33,SCORE3!H:H,SCORE3!G:G)</f>
        <v>60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170</v>
      </c>
    </row>
    <row r="34" spans="2:23" ht="20.100000000000001" customHeight="1" x14ac:dyDescent="0.25">
      <c r="B34" s="271">
        <v>26</v>
      </c>
      <c r="C34" s="269" t="s">
        <v>475</v>
      </c>
      <c r="D34" s="269">
        <v>2010</v>
      </c>
      <c r="E34" s="269">
        <v>391463</v>
      </c>
      <c r="F34" s="275" t="s">
        <v>490</v>
      </c>
      <c r="G34" s="272">
        <v>9.4</v>
      </c>
      <c r="H34" s="141">
        <f>LOOKUP(G34,SCORE3!B:B,SCORE3!A:A)</f>
        <v>60</v>
      </c>
      <c r="I34" s="142"/>
      <c r="J34" s="143">
        <f>LOOKUP(I34,SCORE3!D:D,SCORE3!A:A)</f>
        <v>0</v>
      </c>
      <c r="K34" s="192" t="s">
        <v>509</v>
      </c>
      <c r="L34" s="166">
        <f>IF(LEN(AG!K34)=8,LOOKUP(SCORE3!N$2,SCORE3!E:E,SCORE3!A:A),LOOKUP(AG!K34,SCORE3!E:E,SCORE3!A:A))</f>
        <v>45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>
        <v>3.17</v>
      </c>
      <c r="R34" s="141">
        <f>LOOKUP(Q34,SCORE3!H:H,SCORE3!G:G)</f>
        <v>45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150</v>
      </c>
    </row>
    <row r="35" spans="2:23" ht="20.100000000000001" customHeight="1" x14ac:dyDescent="0.25">
      <c r="B35" s="271">
        <v>27</v>
      </c>
      <c r="C35" s="269" t="s">
        <v>476</v>
      </c>
      <c r="D35" s="269">
        <v>2010</v>
      </c>
      <c r="E35" s="269">
        <v>391465</v>
      </c>
      <c r="F35" s="275" t="s">
        <v>490</v>
      </c>
      <c r="G35" s="272">
        <v>10.5</v>
      </c>
      <c r="H35" s="141">
        <f>LOOKUP(G35,SCORE3!B:B,SCORE3!A:A)</f>
        <v>35</v>
      </c>
      <c r="I35" s="142"/>
      <c r="J35" s="143">
        <f>LOOKUP(I35,SCORE3!D:D,SCORE3!A:A)</f>
        <v>0</v>
      </c>
      <c r="K35" s="192" t="s">
        <v>510</v>
      </c>
      <c r="L35" s="166">
        <f>IF(LEN(AG!K35)=8,LOOKUP(SCORE3!N$2,SCORE3!E:E,SCORE3!A:A),LOOKUP(AG!K35,SCORE3!E:E,SCORE3!A:A))</f>
        <v>30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>
        <v>3.54</v>
      </c>
      <c r="R35" s="141">
        <f>LOOKUP(Q35,SCORE3!H:H,SCORE3!G:G)</f>
        <v>55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120</v>
      </c>
    </row>
    <row r="36" spans="2:23" ht="20.100000000000001" customHeight="1" x14ac:dyDescent="0.25">
      <c r="B36" s="120">
        <v>28</v>
      </c>
      <c r="C36" s="273" t="s">
        <v>477</v>
      </c>
      <c r="D36" s="274">
        <v>2010</v>
      </c>
      <c r="E36" s="274">
        <v>401376</v>
      </c>
      <c r="F36" s="275" t="s">
        <v>490</v>
      </c>
      <c r="G36" s="140">
        <v>10.199999999999999</v>
      </c>
      <c r="H36" s="141">
        <f>LOOKUP(G36,SCORE3!B:B,SCORE3!A:A)</f>
        <v>40</v>
      </c>
      <c r="I36" s="142"/>
      <c r="J36" s="143">
        <f>LOOKUP(I36,SCORE3!D:D,SCORE3!A:A)</f>
        <v>0</v>
      </c>
      <c r="K36" s="192" t="s">
        <v>493</v>
      </c>
      <c r="L36" s="166">
        <f>IF(LEN(AG!K36)=8,LOOKUP(SCORE3!N$2,SCORE3!E:E,SCORE3!A:A),LOOKUP(AG!K36,SCORE3!E:E,SCORE3!A:A))</f>
        <v>35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>
        <v>3.25</v>
      </c>
      <c r="R36" s="141">
        <f>LOOKUP(Q36,SCORE3!H:H,SCORE3!G:G)</f>
        <v>45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120</v>
      </c>
    </row>
    <row r="37" spans="2:23" ht="20.100000000000001" customHeight="1" x14ac:dyDescent="0.25">
      <c r="B37" s="120">
        <v>29</v>
      </c>
      <c r="C37" s="105" t="s">
        <v>478</v>
      </c>
      <c r="D37" s="56">
        <v>2010</v>
      </c>
      <c r="E37" s="55">
        <v>400385</v>
      </c>
      <c r="F37" s="275" t="s">
        <v>490</v>
      </c>
      <c r="G37" s="140">
        <v>9.8000000000000007</v>
      </c>
      <c r="H37" s="141">
        <f>LOOKUP(G37,SCORE3!B:B,SCORE3!A:A)</f>
        <v>50</v>
      </c>
      <c r="I37" s="142"/>
      <c r="J37" s="143">
        <f>LOOKUP(I37,SCORE3!D:D,SCORE3!A:A)</f>
        <v>0</v>
      </c>
      <c r="K37" s="192" t="s">
        <v>511</v>
      </c>
      <c r="L37" s="166">
        <f>IF(LEN(AG!K37)=8,LOOKUP(SCORE3!N$2,SCORE3!E:E,SCORE3!A:A),LOOKUP(AG!K37,SCORE3!E:E,SCORE3!A:A))</f>
        <v>35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>
        <v>3.74</v>
      </c>
      <c r="R37" s="141">
        <f>LOOKUP(Q37,SCORE3!H:H,SCORE3!G:G)</f>
        <v>60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145</v>
      </c>
    </row>
    <row r="38" spans="2:23" ht="20.100000000000001" customHeight="1" x14ac:dyDescent="0.25">
      <c r="B38" s="120">
        <v>30</v>
      </c>
      <c r="C38" s="104" t="s">
        <v>479</v>
      </c>
      <c r="D38" s="55">
        <v>2011</v>
      </c>
      <c r="E38" s="55" t="s">
        <v>484</v>
      </c>
      <c r="F38" s="275" t="s">
        <v>490</v>
      </c>
      <c r="G38" s="140">
        <v>12.8</v>
      </c>
      <c r="H38" s="141">
        <f>LOOKUP(G38,SCORE3!B:B,SCORE3!A:A)</f>
        <v>10</v>
      </c>
      <c r="I38" s="142"/>
      <c r="J38" s="143">
        <f>LOOKUP(I38,SCORE3!D:D,SCORE3!A:A)</f>
        <v>0</v>
      </c>
      <c r="K38" s="192" t="s">
        <v>512</v>
      </c>
      <c r="L38" s="166">
        <f>IF(LEN(AG!K38)=8,LOOKUP(SCORE3!N$2,SCORE3!E:E,SCORE3!A:A),LOOKUP(AG!K38,SCORE3!E:E,SCORE3!A:A))</f>
        <v>10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>
        <v>2.5499999999999998</v>
      </c>
      <c r="R38" s="141">
        <f>LOOKUP(Q38,SCORE3!H:H,SCORE3!G:G)</f>
        <v>30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50</v>
      </c>
    </row>
    <row r="39" spans="2:23" ht="20.100000000000001" customHeight="1" x14ac:dyDescent="0.25">
      <c r="B39" s="120">
        <v>31</v>
      </c>
      <c r="C39" s="104" t="s">
        <v>480</v>
      </c>
      <c r="D39" s="55">
        <v>2011</v>
      </c>
      <c r="E39" s="55">
        <v>281</v>
      </c>
      <c r="F39" s="276" t="s">
        <v>491</v>
      </c>
      <c r="G39" s="140">
        <v>0</v>
      </c>
      <c r="H39" s="141">
        <f>LOOKUP(G39,SCORE3!B:B,SCORE3!A:A)</f>
        <v>0</v>
      </c>
      <c r="I39" s="142"/>
      <c r="J39" s="143">
        <f>LOOKUP(I39,SCORE3!D:D,SCORE3!A:A)</f>
        <v>0</v>
      </c>
      <c r="K39" s="192">
        <v>0</v>
      </c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>
        <v>0</v>
      </c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00000000000001" customHeight="1" x14ac:dyDescent="0.2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00000000000001" customHeight="1" x14ac:dyDescent="0.2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00000000000001" customHeight="1" x14ac:dyDescent="0.2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00000000000001" customHeight="1" x14ac:dyDescent="0.2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00000000000001" customHeight="1" x14ac:dyDescent="0.2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00000000000001" customHeight="1" x14ac:dyDescent="0.2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00000000000001" customHeight="1" x14ac:dyDescent="0.2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00000000000001" customHeight="1" x14ac:dyDescent="0.2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00000000000001" customHeight="1" x14ac:dyDescent="0.2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00000000000001" customHeight="1" x14ac:dyDescent="0.2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00000000000001" customHeight="1" x14ac:dyDescent="0.2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00000000000001" customHeight="1" x14ac:dyDescent="0.2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00000000000001" customHeight="1" x14ac:dyDescent="0.2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00000000000001" customHeight="1" x14ac:dyDescent="0.2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00000000000001" customHeight="1" x14ac:dyDescent="0.2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00000000000001" customHeight="1" x14ac:dyDescent="0.2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00000000000001" customHeight="1" x14ac:dyDescent="0.2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00000000000001" customHeight="1" x14ac:dyDescent="0.2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00000000000001" customHeight="1" x14ac:dyDescent="0.2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00000000000001" customHeight="1" x14ac:dyDescent="0.2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00000000000001" customHeight="1" x14ac:dyDescent="0.2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00000000000001" customHeight="1" x14ac:dyDescent="0.2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00000000000001" customHeight="1" x14ac:dyDescent="0.2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00000000000001" customHeight="1" x14ac:dyDescent="0.2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00000000000001" customHeight="1" x14ac:dyDescent="0.2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00000000000001" customHeight="1" x14ac:dyDescent="0.2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00000000000001" customHeight="1" x14ac:dyDescent="0.2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00000000000001" customHeight="1" x14ac:dyDescent="0.2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00000000000001" customHeight="1" x14ac:dyDescent="0.2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00000000000001" customHeight="1" x14ac:dyDescent="0.2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00000000000001" customHeight="1" x14ac:dyDescent="0.2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00000000000001" customHeight="1" x14ac:dyDescent="0.2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00000000000001" customHeight="1" x14ac:dyDescent="0.2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00000000000001" customHeight="1" x14ac:dyDescent="0.2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00000000000001" customHeight="1" x14ac:dyDescent="0.2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00000000000001" customHeight="1" x14ac:dyDescent="0.2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00000000000001" customHeight="1" x14ac:dyDescent="0.2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00000000000001" customHeight="1" x14ac:dyDescent="0.2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00000000000001" customHeight="1" x14ac:dyDescent="0.2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00000000000001" customHeight="1" x14ac:dyDescent="0.2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00000000000001" customHeight="1" x14ac:dyDescent="0.2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00000000000001" customHeight="1" x14ac:dyDescent="0.2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00000000000001" customHeight="1" x14ac:dyDescent="0.2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00000000000001" customHeight="1" x14ac:dyDescent="0.2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00000000000001" customHeight="1" x14ac:dyDescent="0.2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00000000000001" customHeight="1" x14ac:dyDescent="0.2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00000000000001" customHeight="1" x14ac:dyDescent="0.2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00000000000001" customHeight="1" x14ac:dyDescent="0.2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00000000000001" customHeight="1" x14ac:dyDescent="0.2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00000000000001" customHeight="1" x14ac:dyDescent="0.2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00000000000001" customHeight="1" x14ac:dyDescent="0.2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00000000000001" customHeight="1" x14ac:dyDescent="0.2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00000000000001" customHeight="1" x14ac:dyDescent="0.2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00000000000001" customHeight="1" x14ac:dyDescent="0.2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00000000000001" customHeight="1" x14ac:dyDescent="0.2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00000000000001" customHeight="1" x14ac:dyDescent="0.2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00000000000001" customHeight="1" x14ac:dyDescent="0.2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00000000000001" customHeight="1" x14ac:dyDescent="0.2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00000000000001" customHeight="1" x14ac:dyDescent="0.2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00000000000001" customHeight="1" x14ac:dyDescent="0.2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00000000000001" customHeight="1" x14ac:dyDescent="0.2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00000000000001" customHeight="1" x14ac:dyDescent="0.2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00000000000001" customHeight="1" x14ac:dyDescent="0.2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00000000000001" customHeight="1" x14ac:dyDescent="0.2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00000000000001" customHeight="1" x14ac:dyDescent="0.2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00000000000001" customHeight="1" x14ac:dyDescent="0.2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00000000000001" customHeight="1" x14ac:dyDescent="0.2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00000000000001" customHeight="1" x14ac:dyDescent="0.2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00000000000001" customHeight="1" thickBot="1" x14ac:dyDescent="0.3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5" x14ac:dyDescent="0.2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B6:B7"/>
    <mergeCell ref="C6:C7"/>
    <mergeCell ref="I6:J6"/>
    <mergeCell ref="K6:L6"/>
    <mergeCell ref="G6:H6"/>
    <mergeCell ref="F6:F7"/>
    <mergeCell ref="A1:W1"/>
    <mergeCell ref="A2:W2"/>
    <mergeCell ref="A3:W3"/>
    <mergeCell ref="A4:W4"/>
    <mergeCell ref="A5:W5"/>
    <mergeCell ref="U6:V6"/>
    <mergeCell ref="W6:W7"/>
    <mergeCell ref="D6:D7"/>
    <mergeCell ref="M6:N6"/>
    <mergeCell ref="O6:P6"/>
    <mergeCell ref="Q6:R6"/>
    <mergeCell ref="S6:T6"/>
    <mergeCell ref="E6:E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0414A-1691-49E6-9D0B-AE064DF19A09}">
  <dimension ref="B1:W23"/>
  <sheetViews>
    <sheetView topLeftCell="G1" workbookViewId="0">
      <selection activeCell="V29" sqref="V29"/>
    </sheetView>
  </sheetViews>
  <sheetFormatPr defaultRowHeight="15" x14ac:dyDescent="0.25"/>
  <cols>
    <col min="3" max="3" width="28.5703125" customWidth="1"/>
    <col min="6" max="6" width="28" customWidth="1"/>
  </cols>
  <sheetData>
    <row r="1" spans="2:23" x14ac:dyDescent="0.25">
      <c r="B1" t="s">
        <v>47</v>
      </c>
      <c r="C1" t="s">
        <v>0</v>
      </c>
      <c r="D1" t="s">
        <v>360</v>
      </c>
      <c r="E1" t="s">
        <v>359</v>
      </c>
      <c r="F1" t="s">
        <v>1</v>
      </c>
      <c r="G1" t="s">
        <v>53</v>
      </c>
      <c r="I1" t="s">
        <v>46</v>
      </c>
      <c r="K1" t="s">
        <v>413</v>
      </c>
      <c r="M1" t="s">
        <v>58</v>
      </c>
      <c r="O1" t="s">
        <v>5</v>
      </c>
      <c r="Q1" t="s">
        <v>6</v>
      </c>
      <c r="S1" t="s">
        <v>7</v>
      </c>
      <c r="U1" t="s">
        <v>57</v>
      </c>
      <c r="W1" t="s">
        <v>48</v>
      </c>
    </row>
    <row r="2" spans="2:23" x14ac:dyDescent="0.25">
      <c r="B2">
        <v>4</v>
      </c>
      <c r="C2" t="s">
        <v>453</v>
      </c>
      <c r="D2">
        <v>2011</v>
      </c>
      <c r="E2">
        <v>405359</v>
      </c>
      <c r="F2" t="s">
        <v>485</v>
      </c>
      <c r="G2">
        <v>8.8000000000000007</v>
      </c>
      <c r="H2">
        <v>75</v>
      </c>
      <c r="J2">
        <v>0</v>
      </c>
      <c r="K2" t="s">
        <v>496</v>
      </c>
      <c r="L2">
        <v>75</v>
      </c>
      <c r="N2">
        <v>0</v>
      </c>
      <c r="P2">
        <v>0</v>
      </c>
      <c r="Q2">
        <v>4</v>
      </c>
      <c r="R2">
        <v>65</v>
      </c>
      <c r="T2">
        <v>0</v>
      </c>
      <c r="V2">
        <v>0</v>
      </c>
      <c r="W2">
        <v>215</v>
      </c>
    </row>
    <row r="3" spans="2:23" x14ac:dyDescent="0.25">
      <c r="B3">
        <v>13</v>
      </c>
      <c r="C3" t="s">
        <v>462</v>
      </c>
      <c r="D3">
        <v>2011</v>
      </c>
      <c r="E3" t="s">
        <v>482</v>
      </c>
      <c r="F3" t="s">
        <v>487</v>
      </c>
      <c r="G3">
        <v>8.6999999999999993</v>
      </c>
      <c r="H3">
        <v>80</v>
      </c>
      <c r="J3">
        <v>0</v>
      </c>
      <c r="K3" t="s">
        <v>501</v>
      </c>
      <c r="L3">
        <v>75</v>
      </c>
      <c r="N3">
        <v>0</v>
      </c>
      <c r="P3">
        <v>0</v>
      </c>
      <c r="Q3">
        <v>3.9</v>
      </c>
      <c r="R3">
        <v>60</v>
      </c>
      <c r="T3">
        <v>0</v>
      </c>
      <c r="V3">
        <v>0</v>
      </c>
      <c r="W3">
        <v>215</v>
      </c>
    </row>
    <row r="4" spans="2:23" x14ac:dyDescent="0.25">
      <c r="B4">
        <v>9</v>
      </c>
      <c r="C4" t="s">
        <v>458</v>
      </c>
      <c r="D4">
        <v>2010</v>
      </c>
      <c r="E4" t="s">
        <v>481</v>
      </c>
      <c r="F4" t="s">
        <v>485</v>
      </c>
      <c r="G4">
        <v>9.3000000000000007</v>
      </c>
      <c r="H4">
        <v>65</v>
      </c>
      <c r="J4">
        <v>0</v>
      </c>
      <c r="K4" t="s">
        <v>497</v>
      </c>
      <c r="L4">
        <v>75</v>
      </c>
      <c r="N4">
        <v>0</v>
      </c>
      <c r="P4">
        <v>0</v>
      </c>
      <c r="Q4">
        <v>3.95</v>
      </c>
      <c r="R4">
        <v>65</v>
      </c>
      <c r="T4">
        <v>0</v>
      </c>
      <c r="V4">
        <v>0</v>
      </c>
      <c r="W4">
        <v>205</v>
      </c>
    </row>
    <row r="5" spans="2:23" x14ac:dyDescent="0.25">
      <c r="B5">
        <v>10</v>
      </c>
      <c r="C5" t="s">
        <v>459</v>
      </c>
      <c r="D5">
        <v>2010</v>
      </c>
      <c r="E5" t="s">
        <v>481</v>
      </c>
      <c r="F5" t="s">
        <v>485</v>
      </c>
      <c r="G5">
        <v>9.1</v>
      </c>
      <c r="H5">
        <v>70</v>
      </c>
      <c r="J5">
        <v>0</v>
      </c>
      <c r="K5" t="s">
        <v>498</v>
      </c>
      <c r="L5">
        <v>55</v>
      </c>
      <c r="N5">
        <v>0</v>
      </c>
      <c r="P5">
        <v>0</v>
      </c>
      <c r="Q5">
        <v>4.07</v>
      </c>
      <c r="R5">
        <v>65</v>
      </c>
      <c r="T5">
        <v>0</v>
      </c>
      <c r="V5">
        <v>0</v>
      </c>
      <c r="W5">
        <v>190</v>
      </c>
    </row>
    <row r="6" spans="2:23" x14ac:dyDescent="0.25">
      <c r="B6">
        <v>22</v>
      </c>
      <c r="C6" t="s">
        <v>471</v>
      </c>
      <c r="D6">
        <v>2010</v>
      </c>
      <c r="E6">
        <v>405565</v>
      </c>
      <c r="F6" t="s">
        <v>489</v>
      </c>
      <c r="G6">
        <v>9.6999999999999993</v>
      </c>
      <c r="H6">
        <v>55</v>
      </c>
      <c r="J6">
        <v>0</v>
      </c>
      <c r="K6" t="s">
        <v>506</v>
      </c>
      <c r="L6">
        <v>50</v>
      </c>
      <c r="N6">
        <v>0</v>
      </c>
      <c r="P6">
        <v>0</v>
      </c>
      <c r="Q6">
        <v>4</v>
      </c>
      <c r="R6">
        <v>65</v>
      </c>
      <c r="T6">
        <v>0</v>
      </c>
      <c r="V6">
        <v>0</v>
      </c>
      <c r="W6">
        <v>170</v>
      </c>
    </row>
    <row r="7" spans="2:23" x14ac:dyDescent="0.25">
      <c r="B7">
        <v>23</v>
      </c>
      <c r="C7" t="s">
        <v>472</v>
      </c>
      <c r="D7">
        <v>2010</v>
      </c>
      <c r="E7">
        <v>402031</v>
      </c>
      <c r="F7" t="s">
        <v>489</v>
      </c>
      <c r="G7">
        <v>9.3000000000000007</v>
      </c>
      <c r="H7">
        <v>65</v>
      </c>
      <c r="J7">
        <v>0</v>
      </c>
      <c r="K7" t="s">
        <v>492</v>
      </c>
      <c r="L7">
        <v>45</v>
      </c>
      <c r="N7">
        <v>0</v>
      </c>
      <c r="P7">
        <v>0</v>
      </c>
      <c r="Q7">
        <v>3.73</v>
      </c>
      <c r="R7">
        <v>60</v>
      </c>
      <c r="T7">
        <v>0</v>
      </c>
      <c r="V7">
        <v>0</v>
      </c>
      <c r="W7">
        <v>170</v>
      </c>
    </row>
    <row r="8" spans="2:23" x14ac:dyDescent="0.25">
      <c r="B8">
        <v>25</v>
      </c>
      <c r="C8" t="s">
        <v>474</v>
      </c>
      <c r="D8">
        <v>2010</v>
      </c>
      <c r="E8">
        <v>400386</v>
      </c>
      <c r="F8" t="s">
        <v>490</v>
      </c>
      <c r="G8">
        <v>9.1</v>
      </c>
      <c r="H8">
        <v>70</v>
      </c>
      <c r="J8">
        <v>0</v>
      </c>
      <c r="K8" t="s">
        <v>508</v>
      </c>
      <c r="L8">
        <v>40</v>
      </c>
      <c r="N8">
        <v>0</v>
      </c>
      <c r="P8">
        <v>0</v>
      </c>
      <c r="Q8">
        <v>3.78</v>
      </c>
      <c r="R8">
        <v>60</v>
      </c>
      <c r="T8">
        <v>0</v>
      </c>
      <c r="V8">
        <v>0</v>
      </c>
      <c r="W8">
        <v>170</v>
      </c>
    </row>
    <row r="9" spans="2:23" x14ac:dyDescent="0.25">
      <c r="B9">
        <v>15</v>
      </c>
      <c r="C9" t="s">
        <v>464</v>
      </c>
      <c r="D9">
        <v>2010</v>
      </c>
      <c r="E9">
        <v>399526</v>
      </c>
      <c r="F9" t="s">
        <v>488</v>
      </c>
      <c r="G9">
        <v>10.1</v>
      </c>
      <c r="H9">
        <v>45</v>
      </c>
      <c r="J9">
        <v>0</v>
      </c>
      <c r="K9" t="s">
        <v>502</v>
      </c>
      <c r="L9">
        <v>50</v>
      </c>
      <c r="N9">
        <v>0</v>
      </c>
      <c r="P9">
        <v>0</v>
      </c>
      <c r="Q9">
        <v>3.55</v>
      </c>
      <c r="R9">
        <v>55</v>
      </c>
      <c r="T9">
        <v>0</v>
      </c>
      <c r="V9">
        <v>0</v>
      </c>
      <c r="W9">
        <v>150</v>
      </c>
    </row>
    <row r="10" spans="2:23" x14ac:dyDescent="0.25">
      <c r="B10">
        <v>17</v>
      </c>
      <c r="C10" t="s">
        <v>466</v>
      </c>
      <c r="D10">
        <v>2011</v>
      </c>
      <c r="E10" t="s">
        <v>483</v>
      </c>
      <c r="F10" t="s">
        <v>489</v>
      </c>
      <c r="G10">
        <v>9.5</v>
      </c>
      <c r="H10">
        <v>60</v>
      </c>
      <c r="J10">
        <v>0</v>
      </c>
      <c r="K10" t="s">
        <v>503</v>
      </c>
      <c r="L10">
        <v>45</v>
      </c>
      <c r="N10">
        <v>0</v>
      </c>
      <c r="P10">
        <v>0</v>
      </c>
      <c r="Q10">
        <v>3.15</v>
      </c>
      <c r="R10">
        <v>45</v>
      </c>
      <c r="T10">
        <v>0</v>
      </c>
      <c r="V10">
        <v>0</v>
      </c>
      <c r="W10">
        <v>150</v>
      </c>
    </row>
    <row r="11" spans="2:23" x14ac:dyDescent="0.25">
      <c r="B11">
        <v>26</v>
      </c>
      <c r="C11" t="s">
        <v>475</v>
      </c>
      <c r="D11">
        <v>2010</v>
      </c>
      <c r="E11">
        <v>391463</v>
      </c>
      <c r="F11" t="s">
        <v>490</v>
      </c>
      <c r="G11">
        <v>9.4</v>
      </c>
      <c r="H11">
        <v>60</v>
      </c>
      <c r="J11">
        <v>0</v>
      </c>
      <c r="K11" t="s">
        <v>509</v>
      </c>
      <c r="L11">
        <v>45</v>
      </c>
      <c r="N11">
        <v>0</v>
      </c>
      <c r="P11">
        <v>0</v>
      </c>
      <c r="Q11">
        <v>3.17</v>
      </c>
      <c r="R11">
        <v>45</v>
      </c>
      <c r="T11">
        <v>0</v>
      </c>
      <c r="V11">
        <v>0</v>
      </c>
      <c r="W11">
        <v>150</v>
      </c>
    </row>
    <row r="12" spans="2:23" x14ac:dyDescent="0.25">
      <c r="B12">
        <v>29</v>
      </c>
      <c r="C12" t="s">
        <v>478</v>
      </c>
      <c r="D12">
        <v>2010</v>
      </c>
      <c r="E12">
        <v>400385</v>
      </c>
      <c r="F12" t="s">
        <v>490</v>
      </c>
      <c r="G12">
        <v>9.8000000000000007</v>
      </c>
      <c r="H12">
        <v>50</v>
      </c>
      <c r="J12">
        <v>0</v>
      </c>
      <c r="K12" t="s">
        <v>511</v>
      </c>
      <c r="L12">
        <v>35</v>
      </c>
      <c r="N12">
        <v>0</v>
      </c>
      <c r="P12">
        <v>0</v>
      </c>
      <c r="Q12">
        <v>3.74</v>
      </c>
      <c r="R12">
        <v>60</v>
      </c>
      <c r="T12">
        <v>0</v>
      </c>
      <c r="V12">
        <v>0</v>
      </c>
      <c r="W12">
        <v>145</v>
      </c>
    </row>
    <row r="13" spans="2:23" x14ac:dyDescent="0.25">
      <c r="B13">
        <v>3</v>
      </c>
      <c r="C13" t="s">
        <v>452</v>
      </c>
      <c r="D13">
        <v>2011</v>
      </c>
      <c r="E13" t="s">
        <v>481</v>
      </c>
      <c r="F13" t="s">
        <v>485</v>
      </c>
      <c r="G13">
        <v>9.8000000000000007</v>
      </c>
      <c r="H13">
        <v>50</v>
      </c>
      <c r="J13">
        <v>0</v>
      </c>
      <c r="K13" t="s">
        <v>495</v>
      </c>
      <c r="L13">
        <v>25</v>
      </c>
      <c r="N13">
        <v>0</v>
      </c>
      <c r="P13">
        <v>0</v>
      </c>
      <c r="Q13">
        <v>4.05</v>
      </c>
      <c r="R13">
        <v>65</v>
      </c>
      <c r="T13">
        <v>0</v>
      </c>
      <c r="V13">
        <v>0</v>
      </c>
      <c r="W13">
        <v>140</v>
      </c>
    </row>
    <row r="14" spans="2:23" x14ac:dyDescent="0.25">
      <c r="B14">
        <v>21</v>
      </c>
      <c r="C14" t="s">
        <v>470</v>
      </c>
      <c r="D14">
        <v>2010</v>
      </c>
      <c r="E14">
        <v>403179</v>
      </c>
      <c r="F14" t="s">
        <v>489</v>
      </c>
      <c r="G14">
        <v>10.6</v>
      </c>
      <c r="H14">
        <v>30</v>
      </c>
      <c r="J14">
        <v>0</v>
      </c>
      <c r="K14" t="s">
        <v>505</v>
      </c>
      <c r="L14">
        <v>60</v>
      </c>
      <c r="N14">
        <v>0</v>
      </c>
      <c r="P14">
        <v>0</v>
      </c>
      <c r="Q14">
        <v>2.7</v>
      </c>
      <c r="R14">
        <v>30</v>
      </c>
      <c r="T14">
        <v>0</v>
      </c>
      <c r="V14">
        <v>0</v>
      </c>
      <c r="W14">
        <v>120</v>
      </c>
    </row>
    <row r="15" spans="2:23" x14ac:dyDescent="0.25">
      <c r="B15">
        <v>27</v>
      </c>
      <c r="C15" t="s">
        <v>476</v>
      </c>
      <c r="D15">
        <v>2010</v>
      </c>
      <c r="E15">
        <v>391465</v>
      </c>
      <c r="F15" t="s">
        <v>490</v>
      </c>
      <c r="G15">
        <v>10.5</v>
      </c>
      <c r="H15">
        <v>35</v>
      </c>
      <c r="J15">
        <v>0</v>
      </c>
      <c r="K15" t="s">
        <v>510</v>
      </c>
      <c r="L15">
        <v>30</v>
      </c>
      <c r="N15">
        <v>0</v>
      </c>
      <c r="P15">
        <v>0</v>
      </c>
      <c r="Q15">
        <v>3.54</v>
      </c>
      <c r="R15">
        <v>55</v>
      </c>
      <c r="T15">
        <v>0</v>
      </c>
      <c r="V15">
        <v>0</v>
      </c>
      <c r="W15">
        <v>120</v>
      </c>
    </row>
    <row r="16" spans="2:23" x14ac:dyDescent="0.25">
      <c r="B16">
        <v>28</v>
      </c>
      <c r="C16" t="s">
        <v>477</v>
      </c>
      <c r="D16">
        <v>2010</v>
      </c>
      <c r="E16">
        <v>401376</v>
      </c>
      <c r="F16" t="s">
        <v>490</v>
      </c>
      <c r="G16">
        <v>10.199999999999999</v>
      </c>
      <c r="H16">
        <v>40</v>
      </c>
      <c r="J16">
        <v>0</v>
      </c>
      <c r="K16" t="s">
        <v>493</v>
      </c>
      <c r="L16">
        <v>35</v>
      </c>
      <c r="N16">
        <v>0</v>
      </c>
      <c r="P16">
        <v>0</v>
      </c>
      <c r="Q16">
        <v>3.25</v>
      </c>
      <c r="R16">
        <v>45</v>
      </c>
      <c r="T16">
        <v>0</v>
      </c>
      <c r="V16">
        <v>0</v>
      </c>
      <c r="W16">
        <v>120</v>
      </c>
    </row>
    <row r="17" spans="2:23" x14ac:dyDescent="0.25">
      <c r="B17">
        <v>24</v>
      </c>
      <c r="C17" t="s">
        <v>473</v>
      </c>
      <c r="D17">
        <v>2010</v>
      </c>
      <c r="E17" t="s">
        <v>484</v>
      </c>
      <c r="F17" t="s">
        <v>489</v>
      </c>
      <c r="G17">
        <v>10.6</v>
      </c>
      <c r="H17">
        <v>30</v>
      </c>
      <c r="J17">
        <v>0</v>
      </c>
      <c r="K17" t="s">
        <v>507</v>
      </c>
      <c r="L17">
        <v>20</v>
      </c>
      <c r="N17">
        <v>0</v>
      </c>
      <c r="P17">
        <v>0</v>
      </c>
      <c r="Q17">
        <v>3.21</v>
      </c>
      <c r="R17">
        <v>45</v>
      </c>
      <c r="T17">
        <v>0</v>
      </c>
      <c r="V17">
        <v>0</v>
      </c>
      <c r="W17">
        <v>95</v>
      </c>
    </row>
    <row r="18" spans="2:23" x14ac:dyDescent="0.25">
      <c r="B18">
        <v>2</v>
      </c>
      <c r="C18" t="s">
        <v>451</v>
      </c>
      <c r="D18">
        <v>2010</v>
      </c>
      <c r="E18">
        <v>405361</v>
      </c>
      <c r="F18" t="s">
        <v>485</v>
      </c>
      <c r="G18">
        <v>10.6</v>
      </c>
      <c r="H18">
        <v>30</v>
      </c>
      <c r="J18">
        <v>0</v>
      </c>
      <c r="K18" t="s">
        <v>494</v>
      </c>
      <c r="L18">
        <v>10</v>
      </c>
      <c r="N18">
        <v>0</v>
      </c>
      <c r="P18">
        <v>0</v>
      </c>
      <c r="Q18">
        <v>3</v>
      </c>
      <c r="R18">
        <v>40</v>
      </c>
      <c r="T18">
        <v>0</v>
      </c>
      <c r="V18">
        <v>0</v>
      </c>
      <c r="W18">
        <v>80</v>
      </c>
    </row>
    <row r="19" spans="2:23" x14ac:dyDescent="0.25">
      <c r="B19">
        <v>12</v>
      </c>
      <c r="C19" t="s">
        <v>461</v>
      </c>
      <c r="D19">
        <v>2011</v>
      </c>
      <c r="E19">
        <v>405096</v>
      </c>
      <c r="F19" t="s">
        <v>486</v>
      </c>
      <c r="G19">
        <v>10.8</v>
      </c>
      <c r="H19">
        <v>25</v>
      </c>
      <c r="J19">
        <v>0</v>
      </c>
      <c r="K19" t="s">
        <v>500</v>
      </c>
      <c r="L19">
        <v>10</v>
      </c>
      <c r="N19">
        <v>0</v>
      </c>
      <c r="P19">
        <v>0</v>
      </c>
      <c r="Q19">
        <v>2.85</v>
      </c>
      <c r="R19">
        <v>35</v>
      </c>
      <c r="T19">
        <v>0</v>
      </c>
      <c r="V19">
        <v>0</v>
      </c>
      <c r="W19">
        <v>70</v>
      </c>
    </row>
    <row r="20" spans="2:23" x14ac:dyDescent="0.25">
      <c r="B20">
        <v>11</v>
      </c>
      <c r="C20" t="s">
        <v>460</v>
      </c>
      <c r="D20">
        <v>2011</v>
      </c>
      <c r="E20" t="s">
        <v>481</v>
      </c>
      <c r="F20" t="s">
        <v>485</v>
      </c>
      <c r="G20">
        <v>11.6</v>
      </c>
      <c r="H20">
        <v>10</v>
      </c>
      <c r="J20">
        <v>0</v>
      </c>
      <c r="K20" t="s">
        <v>499</v>
      </c>
      <c r="L20">
        <v>25</v>
      </c>
      <c r="N20">
        <v>0</v>
      </c>
      <c r="P20">
        <v>0</v>
      </c>
      <c r="Q20">
        <v>2.6</v>
      </c>
      <c r="R20">
        <v>30</v>
      </c>
      <c r="T20">
        <v>0</v>
      </c>
      <c r="V20">
        <v>0</v>
      </c>
      <c r="W20">
        <v>65</v>
      </c>
    </row>
    <row r="21" spans="2:23" x14ac:dyDescent="0.25">
      <c r="B21">
        <v>30</v>
      </c>
      <c r="C21" t="s">
        <v>479</v>
      </c>
      <c r="D21">
        <v>2011</v>
      </c>
      <c r="E21" t="s">
        <v>484</v>
      </c>
      <c r="F21" t="s">
        <v>490</v>
      </c>
      <c r="G21">
        <v>12.8</v>
      </c>
      <c r="H21">
        <v>10</v>
      </c>
      <c r="J21">
        <v>0</v>
      </c>
      <c r="K21" t="s">
        <v>512</v>
      </c>
      <c r="L21">
        <v>10</v>
      </c>
      <c r="N21">
        <v>0</v>
      </c>
      <c r="P21">
        <v>0</v>
      </c>
      <c r="Q21">
        <v>2.5499999999999998</v>
      </c>
      <c r="R21">
        <v>30</v>
      </c>
      <c r="T21">
        <v>0</v>
      </c>
      <c r="V21">
        <v>0</v>
      </c>
      <c r="W21">
        <v>50</v>
      </c>
    </row>
    <row r="22" spans="2:23" x14ac:dyDescent="0.25">
      <c r="B22">
        <v>18</v>
      </c>
      <c r="C22" t="s">
        <v>467</v>
      </c>
      <c r="D22">
        <v>2011</v>
      </c>
      <c r="E22">
        <v>405566</v>
      </c>
      <c r="F22" t="s">
        <v>489</v>
      </c>
      <c r="G22">
        <v>11.6</v>
      </c>
      <c r="H22">
        <v>10</v>
      </c>
      <c r="J22">
        <v>0</v>
      </c>
      <c r="K22">
        <v>0</v>
      </c>
      <c r="L22">
        <v>0</v>
      </c>
      <c r="N22">
        <v>0</v>
      </c>
      <c r="P22">
        <v>0</v>
      </c>
      <c r="Q22">
        <v>2.8</v>
      </c>
      <c r="R22">
        <v>35</v>
      </c>
      <c r="T22">
        <v>0</v>
      </c>
      <c r="V22">
        <v>0</v>
      </c>
      <c r="W22">
        <v>45</v>
      </c>
    </row>
    <row r="23" spans="2:23" x14ac:dyDescent="0.25">
      <c r="B23">
        <v>19</v>
      </c>
      <c r="C23" t="s">
        <v>468</v>
      </c>
      <c r="D23">
        <v>2011</v>
      </c>
      <c r="E23" t="s">
        <v>484</v>
      </c>
      <c r="F23" t="s">
        <v>489</v>
      </c>
      <c r="G23">
        <v>12.75</v>
      </c>
      <c r="H23">
        <v>10</v>
      </c>
      <c r="J23">
        <v>0</v>
      </c>
      <c r="K23" t="s">
        <v>504</v>
      </c>
      <c r="L23">
        <v>10</v>
      </c>
      <c r="N23">
        <v>0</v>
      </c>
      <c r="P23">
        <v>0</v>
      </c>
      <c r="Q23">
        <v>2.2999999999999998</v>
      </c>
      <c r="R23">
        <v>15</v>
      </c>
      <c r="T23">
        <v>0</v>
      </c>
      <c r="V23">
        <v>0</v>
      </c>
      <c r="W23">
        <v>35</v>
      </c>
    </row>
  </sheetData>
  <autoFilter ref="B1:W23" xr:uid="{C700414A-1691-49E6-9D0B-AE064DF19A09}">
    <sortState xmlns:xlrd2="http://schemas.microsoft.com/office/spreadsheetml/2017/richdata2" ref="B2:W23">
      <sortCondition descending="1" ref="W1:W2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zoomScale="78" zoomScaleNormal="78" workbookViewId="0">
      <selection activeCell="F14" sqref="F14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7" customWidth="1"/>
    <col min="5" max="5" width="9.28515625" style="117" customWidth="1"/>
    <col min="6" max="6" width="28.140625" style="8" customWidth="1"/>
    <col min="7" max="7" width="6.7109375" style="183" customWidth="1"/>
    <col min="8" max="8" width="6.7109375" style="203" customWidth="1"/>
    <col min="9" max="9" width="7" style="29" hidden="1" customWidth="1"/>
    <col min="10" max="10" width="5.7109375" style="57" hidden="1" customWidth="1"/>
    <col min="11" max="11" width="8.85546875" style="216" customWidth="1"/>
    <col min="12" max="12" width="6.7109375" style="206" customWidth="1"/>
    <col min="13" max="13" width="6.7109375" style="183" customWidth="1"/>
    <col min="14" max="14" width="6.7109375" style="206" customWidth="1"/>
    <col min="15" max="15" width="6.7109375" style="183" customWidth="1"/>
    <col min="16" max="16" width="6.7109375" style="206" customWidth="1"/>
    <col min="17" max="17" width="6.7109375" style="183" customWidth="1"/>
    <col min="18" max="18" width="6.7109375" style="206" customWidth="1"/>
    <col min="19" max="19" width="7.5703125" style="183" customWidth="1"/>
    <col min="20" max="20" width="6.7109375" style="206" customWidth="1"/>
    <col min="21" max="21" width="6.7109375" style="181" customWidth="1"/>
    <col min="22" max="22" width="6.7109375" style="206" customWidth="1"/>
    <col min="23" max="23" width="8.42578125" style="9" customWidth="1"/>
    <col min="24" max="16384" width="9.140625" style="6"/>
  </cols>
  <sheetData>
    <row r="1" spans="1:30" ht="26.25" customHeight="1" x14ac:dyDescent="0.25">
      <c r="A1" s="309" t="s">
        <v>444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</row>
    <row r="2" spans="1:30" ht="20.100000000000001" customHeight="1" x14ac:dyDescent="0.25">
      <c r="A2" s="293" t="s">
        <v>52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</row>
    <row r="3" spans="1:30" ht="20.100000000000001" customHeight="1" x14ac:dyDescent="0.25">
      <c r="A3" s="307" t="s">
        <v>446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</row>
    <row r="4" spans="1:30" ht="20.100000000000001" customHeight="1" x14ac:dyDescent="0.25">
      <c r="A4" s="295" t="s">
        <v>445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</row>
    <row r="5" spans="1:30" ht="20.100000000000001" customHeight="1" thickBot="1" x14ac:dyDescent="0.3">
      <c r="A5" s="310" t="s">
        <v>447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</row>
    <row r="6" spans="1:30" s="7" customFormat="1" ht="29.25" customHeight="1" x14ac:dyDescent="0.25">
      <c r="B6" s="297" t="s">
        <v>47</v>
      </c>
      <c r="C6" s="299" t="s">
        <v>0</v>
      </c>
      <c r="D6" s="281" t="s">
        <v>360</v>
      </c>
      <c r="E6" s="281" t="s">
        <v>359</v>
      </c>
      <c r="F6" s="305" t="s">
        <v>1</v>
      </c>
      <c r="G6" s="313" t="s">
        <v>53</v>
      </c>
      <c r="H6" s="314"/>
      <c r="I6" s="283" t="s">
        <v>46</v>
      </c>
      <c r="J6" s="284"/>
      <c r="K6" s="315" t="s">
        <v>413</v>
      </c>
      <c r="L6" s="316"/>
      <c r="M6" s="277" t="s">
        <v>56</v>
      </c>
      <c r="N6" s="278"/>
      <c r="O6" s="317" t="s">
        <v>5</v>
      </c>
      <c r="P6" s="318"/>
      <c r="Q6" s="319" t="s">
        <v>6</v>
      </c>
      <c r="R6" s="320"/>
      <c r="S6" s="311" t="s">
        <v>51</v>
      </c>
      <c r="T6" s="312"/>
      <c r="U6" s="285" t="s">
        <v>55</v>
      </c>
      <c r="V6" s="286"/>
      <c r="W6" s="279" t="s">
        <v>48</v>
      </c>
      <c r="AD6" s="13"/>
    </row>
    <row r="7" spans="1:30" ht="11.25" customHeight="1" thickBot="1" x14ac:dyDescent="0.3">
      <c r="B7" s="298"/>
      <c r="C7" s="300"/>
      <c r="D7" s="282"/>
      <c r="E7" s="282"/>
      <c r="F7" s="306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80"/>
    </row>
    <row r="8" spans="1:30" ht="11.25" customHeight="1" thickBot="1" x14ac:dyDescent="0.3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1.95" customHeight="1" x14ac:dyDescent="0.25">
      <c r="B9" s="134">
        <v>1</v>
      </c>
      <c r="C9" s="263"/>
      <c r="D9" s="263"/>
      <c r="E9" s="264"/>
      <c r="F9" s="263"/>
      <c r="G9" s="179"/>
      <c r="H9" s="200">
        <f>LOOKUP(G9,SCORE4!B:B,SCORE4!A:A)</f>
        <v>0</v>
      </c>
      <c r="I9" s="118"/>
      <c r="J9" s="119">
        <f>LOOKUP(I9,SCORE4!E:E,SCORE4!A:A)</f>
        <v>0</v>
      </c>
      <c r="K9" s="214"/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/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1.95" customHeight="1" x14ac:dyDescent="0.25">
      <c r="B10" s="120">
        <v>2</v>
      </c>
      <c r="C10" s="264"/>
      <c r="D10" s="264"/>
      <c r="E10" s="264"/>
      <c r="F10" s="263"/>
      <c r="G10" s="125"/>
      <c r="H10" s="201">
        <f>LOOKUP(G10,SCORE4!B:B,SCORE4!A:A)</f>
        <v>0</v>
      </c>
      <c r="I10" s="121"/>
      <c r="J10" s="176">
        <f>LOOKUP(I10,SCORE4!E:E,SCORE4!A:A)</f>
        <v>0</v>
      </c>
      <c r="K10" s="126"/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/>
      <c r="R10" s="201">
        <f>LOOKUP(Q10,SCORE4!H:H,SCORE4!G:G)</f>
        <v>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0</v>
      </c>
    </row>
    <row r="11" spans="1:30" ht="21.95" customHeight="1" x14ac:dyDescent="0.25">
      <c r="B11" s="120">
        <v>3</v>
      </c>
      <c r="C11" s="263"/>
      <c r="D11" s="263"/>
      <c r="E11" s="263"/>
      <c r="F11" s="263"/>
      <c r="G11" s="125"/>
      <c r="H11" s="201">
        <f>LOOKUP(G11,SCORE4!B:B,SCORE4!A:A)</f>
        <v>0</v>
      </c>
      <c r="I11" s="121"/>
      <c r="J11" s="176">
        <f>LOOKUP(I11,SCORE4!E:E,SCORE4!A:A)</f>
        <v>0</v>
      </c>
      <c r="K11" s="126"/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/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1.95" customHeight="1" x14ac:dyDescent="0.25">
      <c r="B12" s="120">
        <v>4</v>
      </c>
      <c r="C12" s="263"/>
      <c r="D12" s="263"/>
      <c r="E12" s="263"/>
      <c r="F12" s="263"/>
      <c r="G12" s="125"/>
      <c r="H12" s="201">
        <f>LOOKUP(G12,SCORE4!B:B,SCORE4!A:A)</f>
        <v>0</v>
      </c>
      <c r="I12" s="121"/>
      <c r="J12" s="176">
        <f>LOOKUP(I12,SCORE4!E:E,SCORE4!A:A)</f>
        <v>0</v>
      </c>
      <c r="K12" s="126"/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/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1.95" customHeight="1" x14ac:dyDescent="0.25">
      <c r="B13" s="120">
        <v>5</v>
      </c>
      <c r="C13" s="263"/>
      <c r="D13" s="263"/>
      <c r="E13" s="263"/>
      <c r="F13" s="263"/>
      <c r="G13" s="125"/>
      <c r="H13" s="201">
        <f>LOOKUP(G13,SCORE4!B:B,SCORE4!A:A)</f>
        <v>0</v>
      </c>
      <c r="I13" s="121"/>
      <c r="J13" s="176">
        <f>LOOKUP(I13,SCORE4!E:E,SCORE4!A:A)</f>
        <v>0</v>
      </c>
      <c r="K13" s="126"/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/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1.95" customHeight="1" x14ac:dyDescent="0.25">
      <c r="B14" s="120">
        <v>6</v>
      </c>
      <c r="C14" s="263"/>
      <c r="D14" s="263"/>
      <c r="E14" s="264"/>
      <c r="F14" s="263"/>
      <c r="G14" s="125"/>
      <c r="H14" s="201">
        <f>LOOKUP(G14,SCORE4!B:B,SCORE4!A:A)</f>
        <v>0</v>
      </c>
      <c r="I14" s="121"/>
      <c r="J14" s="176">
        <f>LOOKUP(I14,SCORE4!E:E,SCORE4!A:A)</f>
        <v>0</v>
      </c>
      <c r="K14" s="126"/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/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1.95" customHeight="1" x14ac:dyDescent="0.25">
      <c r="B15" s="120">
        <v>7</v>
      </c>
      <c r="C15" s="264"/>
      <c r="D15" s="264"/>
      <c r="E15" s="264"/>
      <c r="F15" s="263"/>
      <c r="G15" s="125"/>
      <c r="H15" s="201">
        <f>LOOKUP(G15,SCORE4!B:B,SCORE4!A:A)</f>
        <v>0</v>
      </c>
      <c r="I15" s="121"/>
      <c r="J15" s="176">
        <f>LOOKUP(I15,SCORE4!E:E,SCORE4!A:A)</f>
        <v>0</v>
      </c>
      <c r="K15" s="126"/>
      <c r="L15" s="201">
        <f>IF(LEN(KOR!K15)=8,LOOKUP(SCORE3!N$2,SCORE4!C:C,SCORE4!A:A),LOOKUP(KOR!K15,SCORE4!C:C,SCORE4!A:A))</f>
        <v>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/>
      <c r="R15" s="201">
        <f>LOOKUP(Q15,SCORE4!H:H,SCORE4!G:G)</f>
        <v>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0</v>
      </c>
    </row>
    <row r="16" spans="1:30" ht="21.95" customHeight="1" x14ac:dyDescent="0.25">
      <c r="B16" s="120">
        <v>8</v>
      </c>
      <c r="C16" s="263"/>
      <c r="D16" s="263"/>
      <c r="E16" s="263"/>
      <c r="F16" s="263"/>
      <c r="G16" s="125"/>
      <c r="H16" s="201">
        <f>LOOKUP(G16,SCORE4!B:B,SCORE4!A:A)</f>
        <v>0</v>
      </c>
      <c r="I16" s="121"/>
      <c r="J16" s="176">
        <f>LOOKUP(I16,SCORE4!E:E,SCORE4!A:A)</f>
        <v>0</v>
      </c>
      <c r="K16" s="126"/>
      <c r="L16" s="201">
        <f>IF(LEN(KOR!K16)=8,LOOKUP(SCORE3!N$2,SCORE4!C:C,SCORE4!A:A),LOOKUP(KOR!K16,SCORE4!C:C,SCORE4!A:A))</f>
        <v>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/>
      <c r="R16" s="201">
        <f>LOOKUP(Q16,SCORE4!H:H,SCORE4!G:G)</f>
        <v>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0</v>
      </c>
    </row>
    <row r="17" spans="2:23" ht="21.95" customHeight="1" x14ac:dyDescent="0.25">
      <c r="B17" s="120">
        <v>9</v>
      </c>
      <c r="C17" s="263"/>
      <c r="D17" s="263"/>
      <c r="E17" s="263"/>
      <c r="F17" s="263"/>
      <c r="G17" s="125"/>
      <c r="H17" s="201">
        <f>LOOKUP(G17,SCORE4!B:B,SCORE4!A:A)</f>
        <v>0</v>
      </c>
      <c r="I17" s="121"/>
      <c r="J17" s="176">
        <f>LOOKUP(I17,SCORE4!E:E,SCORE4!A:A)</f>
        <v>0</v>
      </c>
      <c r="K17" s="126"/>
      <c r="L17" s="201">
        <f>IF(LEN(KOR!K17)=8,LOOKUP(SCORE3!N$2,SCORE4!C:C,SCORE4!A:A),LOOKUP(KOR!K17,SCORE4!C:C,SCORE4!A:A))</f>
        <v>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/>
      <c r="R17" s="201">
        <f>LOOKUP(Q17,SCORE4!H:H,SCORE4!G:G)</f>
        <v>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0</v>
      </c>
    </row>
    <row r="18" spans="2:23" ht="21.95" customHeight="1" x14ac:dyDescent="0.25">
      <c r="B18" s="120">
        <v>10</v>
      </c>
      <c r="C18" s="263"/>
      <c r="D18" s="263"/>
      <c r="E18" s="263"/>
      <c r="F18" s="263"/>
      <c r="G18" s="125"/>
      <c r="H18" s="201">
        <f>LOOKUP(G18,SCORE4!B:B,SCORE4!A:A)</f>
        <v>0</v>
      </c>
      <c r="I18" s="121"/>
      <c r="J18" s="176">
        <f>LOOKUP(I18,SCORE4!E:E,SCORE4!A:A)</f>
        <v>0</v>
      </c>
      <c r="K18" s="126"/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/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1.95" customHeight="1" x14ac:dyDescent="0.25">
      <c r="B19" s="120">
        <v>11</v>
      </c>
      <c r="C19" s="263"/>
      <c r="D19" s="263"/>
      <c r="E19" s="263"/>
      <c r="F19" s="263"/>
      <c r="G19" s="125"/>
      <c r="H19" s="201">
        <f>LOOKUP(G19,SCORE4!B:B,SCORE4!A:A)</f>
        <v>0</v>
      </c>
      <c r="I19" s="121"/>
      <c r="J19" s="176">
        <f>LOOKUP(I19,SCORE4!E:E,SCORE4!A:A)</f>
        <v>0</v>
      </c>
      <c r="K19" s="126"/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/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1.95" customHeight="1" x14ac:dyDescent="0.25">
      <c r="B20" s="120">
        <v>12</v>
      </c>
      <c r="C20" s="263"/>
      <c r="D20" s="263"/>
      <c r="E20" s="263"/>
      <c r="F20" s="263"/>
      <c r="G20" s="125"/>
      <c r="H20" s="201">
        <f>LOOKUP(G20,SCORE4!B:B,SCORE4!A:A)</f>
        <v>0</v>
      </c>
      <c r="I20" s="121"/>
      <c r="J20" s="176">
        <f>LOOKUP(I20,SCORE4!E:E,SCORE4!A:A)</f>
        <v>0</v>
      </c>
      <c r="K20" s="126"/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/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1.95" customHeight="1" x14ac:dyDescent="0.25">
      <c r="B21" s="120">
        <v>13</v>
      </c>
      <c r="C21" s="263"/>
      <c r="D21" s="263"/>
      <c r="E21" s="263"/>
      <c r="F21" s="263"/>
      <c r="G21" s="125"/>
      <c r="H21" s="201">
        <f>LOOKUP(G21,SCORE4!B:B,SCORE4!A:A)</f>
        <v>0</v>
      </c>
      <c r="I21" s="121"/>
      <c r="J21" s="176">
        <f>LOOKUP(I21,SCORE4!E:E,SCORE4!A:A)</f>
        <v>0</v>
      </c>
      <c r="K21" s="126"/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/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1.95" customHeight="1" x14ac:dyDescent="0.25">
      <c r="B22" s="120">
        <v>14</v>
      </c>
      <c r="C22" s="263"/>
      <c r="D22" s="263"/>
      <c r="E22" s="263"/>
      <c r="F22" s="263"/>
      <c r="G22" s="125"/>
      <c r="H22" s="201">
        <f>LOOKUP(G22,SCORE4!B:B,SCORE4!A:A)</f>
        <v>0</v>
      </c>
      <c r="I22" s="121"/>
      <c r="J22" s="176">
        <f>LOOKUP(I22,SCORE4!E:E,SCORE4!A:A)</f>
        <v>0</v>
      </c>
      <c r="K22" s="126"/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/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1.95" customHeight="1" x14ac:dyDescent="0.25">
      <c r="B23" s="120">
        <v>15</v>
      </c>
      <c r="C23" s="263"/>
      <c r="D23" s="263"/>
      <c r="E23" s="263"/>
      <c r="F23" s="263"/>
      <c r="G23" s="125"/>
      <c r="H23" s="201">
        <f>LOOKUP(G23,SCORE4!B:B,SCORE4!A:A)</f>
        <v>0</v>
      </c>
      <c r="I23" s="121"/>
      <c r="J23" s="176">
        <f>LOOKUP(I23,SCORE4!E:E,SCORE4!A:A)</f>
        <v>0</v>
      </c>
      <c r="K23" s="126"/>
      <c r="L23" s="201">
        <f>IF(LEN(KOR!K23)=8,LOOKUP(SCORE3!N$2,SCORE4!C:C,SCORE4!A:A),LOOKUP(KOR!K23,SCORE4!C:C,SCORE4!A:A))</f>
        <v>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/>
      <c r="R23" s="201">
        <f>LOOKUP(Q23,SCORE4!H:H,SCORE4!G:G)</f>
        <v>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0</v>
      </c>
    </row>
    <row r="24" spans="2:23" ht="21.95" customHeight="1" x14ac:dyDescent="0.25">
      <c r="B24" s="120">
        <v>16</v>
      </c>
      <c r="C24" s="263"/>
      <c r="D24" s="263"/>
      <c r="E24" s="263"/>
      <c r="F24" s="263"/>
      <c r="G24" s="125"/>
      <c r="H24" s="201">
        <f>LOOKUP(G24,SCORE4!B:B,SCORE4!A:A)</f>
        <v>0</v>
      </c>
      <c r="I24" s="121"/>
      <c r="J24" s="176">
        <f>LOOKUP(I24,SCORE4!E:E,SCORE4!A:A)</f>
        <v>0</v>
      </c>
      <c r="K24" s="126"/>
      <c r="L24" s="201">
        <f>IF(LEN(KOR!K24)=8,LOOKUP(SCORE3!N$2,SCORE4!C:C,SCORE4!A:A),LOOKUP(KOR!K24,SCORE4!C:C,SCORE4!A:A))</f>
        <v>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/>
      <c r="R24" s="201">
        <f>LOOKUP(Q24,SCORE4!H:H,SCORE4!G:G)</f>
        <v>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0</v>
      </c>
    </row>
    <row r="25" spans="2:23" ht="21.95" customHeight="1" x14ac:dyDescent="0.25">
      <c r="B25" s="120">
        <v>17</v>
      </c>
      <c r="C25" s="263"/>
      <c r="D25" s="263"/>
      <c r="E25" s="263"/>
      <c r="F25" s="263"/>
      <c r="G25" s="125"/>
      <c r="H25" s="201">
        <f>LOOKUP(G25,SCORE4!B:B,SCORE4!A:A)</f>
        <v>0</v>
      </c>
      <c r="I25" s="121"/>
      <c r="J25" s="176">
        <f>LOOKUP(I25,SCORE4!E:E,SCORE4!A:A)</f>
        <v>0</v>
      </c>
      <c r="K25" s="126"/>
      <c r="L25" s="201">
        <f>IF(LEN(KOR!K25)=8,LOOKUP(SCORE3!N$2,SCORE4!C:C,SCORE4!A:A),LOOKUP(KOR!K25,SCORE4!C:C,SCORE4!A:A))</f>
        <v>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/>
      <c r="R25" s="201">
        <f>LOOKUP(Q25,SCORE4!H:H,SCORE4!G:G)</f>
        <v>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0</v>
      </c>
    </row>
    <row r="26" spans="2:23" ht="21.95" customHeight="1" x14ac:dyDescent="0.25">
      <c r="B26" s="120">
        <v>18</v>
      </c>
      <c r="C26" s="263"/>
      <c r="D26" s="263"/>
      <c r="E26" s="263"/>
      <c r="F26" s="263"/>
      <c r="G26" s="125"/>
      <c r="H26" s="201">
        <f>LOOKUP(G26,SCORE4!B:B,SCORE4!A:A)</f>
        <v>0</v>
      </c>
      <c r="I26" s="121"/>
      <c r="J26" s="176">
        <f>LOOKUP(I26,SCORE4!E:E,SCORE4!A:A)</f>
        <v>0</v>
      </c>
      <c r="K26" s="126"/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/>
      <c r="R26" s="201">
        <f>LOOKUP(Q26,SCORE4!H:H,SCORE4!G:G)</f>
        <v>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0</v>
      </c>
    </row>
    <row r="27" spans="2:23" ht="21.95" customHeight="1" x14ac:dyDescent="0.25">
      <c r="B27" s="120">
        <v>19</v>
      </c>
      <c r="C27" s="263"/>
      <c r="D27" s="263"/>
      <c r="E27" s="264"/>
      <c r="F27" s="263"/>
      <c r="G27" s="125"/>
      <c r="H27" s="201">
        <f>LOOKUP(G27,SCORE4!B:B,SCORE4!A:A)</f>
        <v>0</v>
      </c>
      <c r="I27" s="121"/>
      <c r="J27" s="176">
        <f>LOOKUP(I27,SCORE4!E:E,SCORE4!A:A)</f>
        <v>0</v>
      </c>
      <c r="K27" s="126"/>
      <c r="L27" s="201">
        <f>IF(LEN(KOR!K27)=8,LOOKUP(SCORE3!N$2,SCORE4!C:C,SCORE4!A:A),LOOKUP(KOR!K27,SCORE4!C:C,SCORE4!A:A))</f>
        <v>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/>
      <c r="R27" s="201">
        <f>LOOKUP(Q27,SCORE4!H:H,SCORE4!G:G)</f>
        <v>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0</v>
      </c>
    </row>
    <row r="28" spans="2:23" ht="21.95" customHeight="1" x14ac:dyDescent="0.25">
      <c r="B28" s="120">
        <v>20</v>
      </c>
      <c r="C28" s="263"/>
      <c r="D28" s="263"/>
      <c r="E28" s="264"/>
      <c r="F28" s="263"/>
      <c r="G28" s="125"/>
      <c r="H28" s="201">
        <f>LOOKUP(G28,SCORE4!B:B,SCORE4!A:A)</f>
        <v>0</v>
      </c>
      <c r="I28" s="121"/>
      <c r="J28" s="176">
        <f>LOOKUP(I28,SCORE4!E:E,SCORE4!A:A)</f>
        <v>0</v>
      </c>
      <c r="K28" s="126"/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/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1.95" customHeight="1" x14ac:dyDescent="0.25">
      <c r="B29" s="120">
        <v>21</v>
      </c>
      <c r="C29" s="264"/>
      <c r="D29" s="264"/>
      <c r="E29" s="264"/>
      <c r="F29" s="263"/>
      <c r="G29" s="125"/>
      <c r="H29" s="201">
        <f>LOOKUP(G29,SCORE4!B:B,SCORE4!A:A)</f>
        <v>0</v>
      </c>
      <c r="I29" s="121"/>
      <c r="J29" s="176">
        <f>LOOKUP(I29,SCORE4!E:E,SCORE4!A:A)</f>
        <v>0</v>
      </c>
      <c r="K29" s="126"/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/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1.95" customHeight="1" x14ac:dyDescent="0.25">
      <c r="B30" s="120">
        <v>22</v>
      </c>
      <c r="C30" s="265"/>
      <c r="D30" s="265"/>
      <c r="E30" s="265"/>
      <c r="F30" s="265"/>
      <c r="G30" s="125"/>
      <c r="H30" s="201">
        <f>LOOKUP(G30,SCORE4!B:B,SCORE4!A:A)</f>
        <v>0</v>
      </c>
      <c r="I30" s="121"/>
      <c r="J30" s="176">
        <f>LOOKUP(I30,SCORE4!E:E,SCORE4!A:A)</f>
        <v>0</v>
      </c>
      <c r="K30" s="126"/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/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1.95" customHeight="1" x14ac:dyDescent="0.25">
      <c r="B31" s="120">
        <v>23</v>
      </c>
      <c r="C31" s="263"/>
      <c r="D31" s="263"/>
      <c r="E31" s="263"/>
      <c r="F31" s="263"/>
      <c r="G31" s="125"/>
      <c r="H31" s="201">
        <f>LOOKUP(G31,SCORE4!B:B,SCORE4!A:A)</f>
        <v>0</v>
      </c>
      <c r="I31" s="121"/>
      <c r="J31" s="176">
        <f>LOOKUP(I31,SCORE4!E:E,SCORE4!A:A)</f>
        <v>0</v>
      </c>
      <c r="K31" s="126"/>
      <c r="L31" s="201">
        <f>IF(LEN(KOR!K31)=8,LOOKUP(SCORE3!N$2,SCORE4!C:C,SCORE4!A:A),LOOKUP(KOR!K31,SCORE4!C:C,SCORE4!A:A))</f>
        <v>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/>
      <c r="R31" s="201">
        <f>LOOKUP(Q31,SCORE4!H:H,SCORE4!G:G)</f>
        <v>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0</v>
      </c>
    </row>
    <row r="32" spans="2:23" ht="21.95" customHeight="1" x14ac:dyDescent="0.25">
      <c r="B32" s="120">
        <v>24</v>
      </c>
      <c r="C32" s="263"/>
      <c r="D32" s="263"/>
      <c r="E32" s="263"/>
      <c r="F32" s="263"/>
      <c r="G32" s="125"/>
      <c r="H32" s="201">
        <f>LOOKUP(G32,SCORE4!B:B,SCORE4!A:A)</f>
        <v>0</v>
      </c>
      <c r="I32" s="121"/>
      <c r="J32" s="176">
        <f>LOOKUP(I32,SCORE4!E:E,SCORE4!A:A)</f>
        <v>0</v>
      </c>
      <c r="K32" s="126"/>
      <c r="L32" s="201">
        <f>IF(LEN(KOR!K32)=8,LOOKUP(SCORE3!N$2,SCORE4!C:C,SCORE4!A:A),LOOKUP(KOR!K32,SCORE4!C:C,SCORE4!A:A))</f>
        <v>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/>
      <c r="R32" s="201">
        <f>LOOKUP(Q32,SCORE4!H:H,SCORE4!G:G)</f>
        <v>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0</v>
      </c>
    </row>
    <row r="33" spans="2:23" ht="21.95" customHeight="1" x14ac:dyDescent="0.25">
      <c r="B33" s="120">
        <v>25</v>
      </c>
      <c r="C33" s="263"/>
      <c r="D33" s="263"/>
      <c r="E33" s="263"/>
      <c r="F33" s="263"/>
      <c r="G33" s="125"/>
      <c r="H33" s="201">
        <f>LOOKUP(G33,SCORE4!B:B,SCORE4!A:A)</f>
        <v>0</v>
      </c>
      <c r="I33" s="121"/>
      <c r="J33" s="176">
        <f>LOOKUP(I33,SCORE4!E:E,SCORE4!A:A)</f>
        <v>0</v>
      </c>
      <c r="K33" s="126"/>
      <c r="L33" s="201">
        <f>IF(LEN(KOR!K33)=8,LOOKUP(SCORE3!N$2,SCORE4!C:C,SCORE4!A:A),LOOKUP(KOR!K33,SCORE4!C:C,SCORE4!A:A))</f>
        <v>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/>
      <c r="R33" s="201">
        <f>LOOKUP(Q33,SCORE4!H:H,SCORE4!G:G)</f>
        <v>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0</v>
      </c>
    </row>
    <row r="34" spans="2:23" ht="21.95" customHeight="1" x14ac:dyDescent="0.25">
      <c r="B34" s="120">
        <v>26</v>
      </c>
      <c r="C34" s="263"/>
      <c r="D34" s="263"/>
      <c r="E34" s="263"/>
      <c r="F34" s="263"/>
      <c r="G34" s="125"/>
      <c r="H34" s="201">
        <f>LOOKUP(G34,SCORE4!B:B,SCORE4!A:A)</f>
        <v>0</v>
      </c>
      <c r="I34" s="121"/>
      <c r="J34" s="176">
        <f>LOOKUP(I34,SCORE4!E:E,SCORE4!A:A)</f>
        <v>0</v>
      </c>
      <c r="K34" s="126"/>
      <c r="L34" s="201">
        <f>IF(LEN(KOR!K34)=8,LOOKUP(SCORE3!N$2,SCORE4!C:C,SCORE4!A:A),LOOKUP(KOR!K34,SCORE4!C:C,SCORE4!A:A))</f>
        <v>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/>
      <c r="R34" s="201">
        <f>LOOKUP(Q34,SCORE4!H:H,SCORE4!G:G)</f>
        <v>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0</v>
      </c>
    </row>
    <row r="35" spans="2:23" ht="21.95" customHeight="1" x14ac:dyDescent="0.25">
      <c r="B35" s="120">
        <v>27</v>
      </c>
      <c r="C35" s="263"/>
      <c r="D35" s="263"/>
      <c r="E35" s="263"/>
      <c r="F35" s="263"/>
      <c r="G35" s="125"/>
      <c r="H35" s="201">
        <f>LOOKUP(G35,SCORE4!B:B,SCORE4!A:A)</f>
        <v>0</v>
      </c>
      <c r="I35" s="121"/>
      <c r="J35" s="176">
        <f>LOOKUP(I35,SCORE4!E:E,SCORE4!A:A)</f>
        <v>0</v>
      </c>
      <c r="K35" s="126"/>
      <c r="L35" s="201">
        <f>IF(LEN(KOR!K35)=8,LOOKUP(SCORE3!N$2,SCORE4!C:C,SCORE4!A:A),LOOKUP(KOR!K35,SCORE4!C:C,SCORE4!A:A))</f>
        <v>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/>
      <c r="R35" s="201">
        <f>LOOKUP(Q35,SCORE4!H:H,SCORE4!G:G)</f>
        <v>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0</v>
      </c>
    </row>
    <row r="36" spans="2:23" ht="21.95" customHeight="1" x14ac:dyDescent="0.25">
      <c r="B36" s="120">
        <v>28</v>
      </c>
      <c r="C36" s="263"/>
      <c r="D36" s="263"/>
      <c r="E36" s="263"/>
      <c r="F36" s="263"/>
      <c r="G36" s="125"/>
      <c r="H36" s="201">
        <f>LOOKUP(G36,SCORE4!B:B,SCORE4!A:A)</f>
        <v>0</v>
      </c>
      <c r="I36" s="121"/>
      <c r="J36" s="176">
        <f>LOOKUP(I36,SCORE4!E:E,SCORE4!A:A)</f>
        <v>0</v>
      </c>
      <c r="K36" s="126"/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/>
      <c r="R36" s="201">
        <f>LOOKUP(Q36,SCORE4!H:H,SCORE4!G:G)</f>
        <v>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0</v>
      </c>
    </row>
    <row r="37" spans="2:23" ht="21.95" customHeight="1" x14ac:dyDescent="0.25">
      <c r="B37" s="120">
        <v>29</v>
      </c>
      <c r="C37" s="263"/>
      <c r="D37" s="263"/>
      <c r="E37" s="263"/>
      <c r="F37" s="263"/>
      <c r="G37" s="125"/>
      <c r="H37" s="201">
        <f>LOOKUP(G37,SCORE4!B:B,SCORE4!A:A)</f>
        <v>0</v>
      </c>
      <c r="I37" s="121"/>
      <c r="J37" s="176">
        <f>LOOKUP(I37,SCORE4!E:E,SCORE4!A:A)</f>
        <v>0</v>
      </c>
      <c r="K37" s="126"/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/>
      <c r="R37" s="201">
        <f>LOOKUP(Q37,SCORE4!H:H,SCORE4!G:G)</f>
        <v>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0</v>
      </c>
    </row>
    <row r="38" spans="2:23" ht="21.95" customHeight="1" x14ac:dyDescent="0.25">
      <c r="B38" s="120">
        <v>30</v>
      </c>
      <c r="C38" s="263"/>
      <c r="D38" s="263"/>
      <c r="E38" s="263"/>
      <c r="F38" s="263"/>
      <c r="G38" s="125"/>
      <c r="H38" s="201">
        <f>LOOKUP(G38,SCORE4!B:B,SCORE4!A:A)</f>
        <v>0</v>
      </c>
      <c r="I38" s="121"/>
      <c r="J38" s="176">
        <f>LOOKUP(I38,SCORE4!E:E,SCORE4!A:A)</f>
        <v>0</v>
      </c>
      <c r="K38" s="126"/>
      <c r="L38" s="201">
        <f>IF(LEN(KOR!K38)=8,LOOKUP(SCORE3!N$2,SCORE4!C:C,SCORE4!A:A),LOOKUP(KOR!K38,SCORE4!C:C,SCORE4!A:A))</f>
        <v>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/>
      <c r="R38" s="201">
        <f>LOOKUP(Q38,SCORE4!H:H,SCORE4!G:G)</f>
        <v>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0</v>
      </c>
    </row>
    <row r="39" spans="2:23" ht="21.95" customHeight="1" x14ac:dyDescent="0.25">
      <c r="B39" s="120">
        <v>31</v>
      </c>
      <c r="C39" s="263"/>
      <c r="D39" s="263"/>
      <c r="E39" s="263"/>
      <c r="F39" s="263"/>
      <c r="G39" s="125"/>
      <c r="H39" s="201">
        <f>LOOKUP(G39,SCORE4!B:B,SCORE4!A:A)</f>
        <v>0</v>
      </c>
      <c r="I39" s="121"/>
      <c r="J39" s="176">
        <f>LOOKUP(I39,SCORE4!E:E,SCORE4!A:A)</f>
        <v>0</v>
      </c>
      <c r="K39" s="126"/>
      <c r="L39" s="201">
        <f>IF(LEN(KOR!K39)=8,LOOKUP(SCORE3!N$2,SCORE4!C:C,SCORE4!A:A),LOOKUP(KOR!K39,SCORE4!C:C,SCORE4!A:A))</f>
        <v>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/>
      <c r="R39" s="201">
        <f>LOOKUP(Q39,SCORE4!H:H,SCORE4!G:G)</f>
        <v>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0</v>
      </c>
    </row>
    <row r="40" spans="2:23" ht="21.95" customHeight="1" x14ac:dyDescent="0.3">
      <c r="B40" s="120">
        <v>32</v>
      </c>
      <c r="C40" s="266"/>
      <c r="D40" s="266"/>
      <c r="E40" s="266"/>
      <c r="F40" s="266"/>
      <c r="G40" s="125"/>
      <c r="H40" s="201">
        <f>LOOKUP(G40,SCORE4!B:B,SCORE4!A:A)</f>
        <v>0</v>
      </c>
      <c r="I40" s="121"/>
      <c r="J40" s="176">
        <f>LOOKUP(I40,SCORE4!E:E,SCORE4!A:A)</f>
        <v>0</v>
      </c>
      <c r="K40" s="126"/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/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1.95" customHeight="1" x14ac:dyDescent="0.3">
      <c r="B41" s="120">
        <v>33</v>
      </c>
      <c r="C41" s="266"/>
      <c r="D41" s="266"/>
      <c r="E41" s="266"/>
      <c r="F41" s="266"/>
      <c r="G41" s="125"/>
      <c r="H41" s="201">
        <f>LOOKUP(G41,SCORE4!B:B,SCORE4!A:A)</f>
        <v>0</v>
      </c>
      <c r="I41" s="121"/>
      <c r="J41" s="176">
        <f>LOOKUP(I41,SCORE4!E:E,SCORE4!A:A)</f>
        <v>0</v>
      </c>
      <c r="K41" s="126"/>
      <c r="L41" s="201">
        <f>IF(LEN(KOR!K41)=8,LOOKUP(SCORE3!N$2,SCORE4!C:C,SCORE4!A:A),LOOKUP(KOR!K41,SCORE4!C:C,SCORE4!A:A))</f>
        <v>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/>
      <c r="R41" s="201">
        <f>LOOKUP(Q41,SCORE4!H:H,SCORE4!G:G)</f>
        <v>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0</v>
      </c>
    </row>
    <row r="42" spans="2:23" ht="21.95" customHeight="1" x14ac:dyDescent="0.3">
      <c r="B42" s="120">
        <v>34</v>
      </c>
      <c r="C42" s="266"/>
      <c r="D42" s="266"/>
      <c r="E42" s="266"/>
      <c r="F42" s="266"/>
      <c r="G42" s="125"/>
      <c r="H42" s="201">
        <f>LOOKUP(G42,SCORE4!B:B,SCORE4!A:A)</f>
        <v>0</v>
      </c>
      <c r="I42" s="121"/>
      <c r="J42" s="176">
        <f>LOOKUP(I42,SCORE4!E:E,SCORE4!A:A)</f>
        <v>0</v>
      </c>
      <c r="K42" s="126"/>
      <c r="L42" s="201">
        <f>IF(LEN(KOR!K42)=8,LOOKUP(SCORE3!N$2,SCORE4!C:C,SCORE4!A:A),LOOKUP(KOR!K42,SCORE4!C:C,SCORE4!A:A))</f>
        <v>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/>
      <c r="R42" s="201">
        <f>LOOKUP(Q42,SCORE4!H:H,SCORE4!G:G)</f>
        <v>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0</v>
      </c>
    </row>
    <row r="43" spans="2:23" ht="21.95" customHeight="1" x14ac:dyDescent="0.3">
      <c r="B43" s="120">
        <v>35</v>
      </c>
      <c r="C43" s="266"/>
      <c r="D43" s="266"/>
      <c r="E43" s="266"/>
      <c r="F43" s="266"/>
      <c r="G43" s="125"/>
      <c r="H43" s="201">
        <f>LOOKUP(G43,SCORE4!B:B,SCORE4!A:A)</f>
        <v>0</v>
      </c>
      <c r="I43" s="121"/>
      <c r="J43" s="176">
        <f>LOOKUP(I43,SCORE4!E:E,SCORE4!A:A)</f>
        <v>0</v>
      </c>
      <c r="K43" s="126"/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/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1.95" customHeight="1" x14ac:dyDescent="0.3">
      <c r="B44" s="120">
        <v>36</v>
      </c>
      <c r="C44" s="266"/>
      <c r="D44" s="266"/>
      <c r="E44" s="266"/>
      <c r="F44" s="266"/>
      <c r="G44" s="125"/>
      <c r="H44" s="201">
        <f>LOOKUP(G44,SCORE4!B:B,SCORE4!A:A)</f>
        <v>0</v>
      </c>
      <c r="I44" s="121"/>
      <c r="J44" s="176">
        <f>LOOKUP(I44,SCORE4!E:E,SCORE4!A:A)</f>
        <v>0</v>
      </c>
      <c r="K44" s="126"/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/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1.95" customHeight="1" x14ac:dyDescent="0.3">
      <c r="B45" s="120">
        <v>37</v>
      </c>
      <c r="C45" s="267"/>
      <c r="D45" s="267"/>
      <c r="E45" s="266"/>
      <c r="F45" s="267"/>
      <c r="G45" s="125"/>
      <c r="H45" s="201">
        <f>LOOKUP(G45,SCORE4!B:B,SCORE4!A:A)</f>
        <v>0</v>
      </c>
      <c r="I45" s="121"/>
      <c r="J45" s="176">
        <f>LOOKUP(I45,SCORE4!E:E,SCORE4!A:A)</f>
        <v>0</v>
      </c>
      <c r="K45" s="126"/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/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1.95" customHeight="1" x14ac:dyDescent="0.3">
      <c r="B46" s="120">
        <v>38</v>
      </c>
      <c r="C46" s="267"/>
      <c r="D46" s="267"/>
      <c r="E46" s="266"/>
      <c r="F46" s="267"/>
      <c r="G46" s="125"/>
      <c r="H46" s="201">
        <f>LOOKUP(G46,SCORE4!B:B,SCORE4!A:A)</f>
        <v>0</v>
      </c>
      <c r="I46" s="121"/>
      <c r="J46" s="176">
        <f>LOOKUP(I46,SCORE4!E:E,SCORE4!A:A)</f>
        <v>0</v>
      </c>
      <c r="K46" s="126"/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/>
      <c r="R46" s="201">
        <f>LOOKUP(Q46,SCORE4!H:H,SCORE4!G:G)</f>
        <v>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0</v>
      </c>
    </row>
    <row r="47" spans="2:23" ht="21.95" customHeight="1" x14ac:dyDescent="0.3">
      <c r="B47" s="120">
        <v>39</v>
      </c>
      <c r="C47" s="267"/>
      <c r="D47" s="267"/>
      <c r="E47" s="267"/>
      <c r="F47" s="267"/>
      <c r="G47" s="125"/>
      <c r="H47" s="201">
        <f>LOOKUP(G47,SCORE4!B:B,SCORE4!A:A)</f>
        <v>0</v>
      </c>
      <c r="I47" s="121"/>
      <c r="J47" s="176">
        <f>LOOKUP(I47,SCORE4!E:E,SCORE4!A:A)</f>
        <v>0</v>
      </c>
      <c r="K47" s="126"/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/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1.95" customHeight="1" x14ac:dyDescent="0.3">
      <c r="B48" s="120">
        <v>40</v>
      </c>
      <c r="C48" s="267"/>
      <c r="D48" s="267"/>
      <c r="E48" s="267"/>
      <c r="F48" s="267"/>
      <c r="G48" s="125"/>
      <c r="H48" s="201">
        <f>LOOKUP(G48,SCORE4!B:B,SCORE4!A:A)</f>
        <v>0</v>
      </c>
      <c r="I48" s="121"/>
      <c r="J48" s="176">
        <f>LOOKUP(I48,SCORE4!E:E,SCORE4!A:A)</f>
        <v>0</v>
      </c>
      <c r="K48" s="126"/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/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1.95" customHeight="1" x14ac:dyDescent="0.3">
      <c r="B49" s="120">
        <v>41</v>
      </c>
      <c r="C49" s="267"/>
      <c r="D49" s="267"/>
      <c r="E49" s="267"/>
      <c r="F49" s="267"/>
      <c r="G49" s="125"/>
      <c r="H49" s="201">
        <f>LOOKUP(G49,SCORE4!B:B,SCORE4!A:A)</f>
        <v>0</v>
      </c>
      <c r="I49" s="121"/>
      <c r="J49" s="176">
        <f>LOOKUP(I49,SCORE4!E:E,SCORE4!A:A)</f>
        <v>0</v>
      </c>
      <c r="K49" s="126"/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/>
      <c r="R49" s="201">
        <f>LOOKUP(Q49,SCORE4!H:H,SCORE4!G:G)</f>
        <v>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0</v>
      </c>
    </row>
    <row r="50" spans="2:23" ht="21.95" customHeight="1" x14ac:dyDescent="0.3">
      <c r="B50" s="120">
        <v>42</v>
      </c>
      <c r="C50" s="267"/>
      <c r="D50" s="267"/>
      <c r="E50" s="267"/>
      <c r="F50" s="267"/>
      <c r="G50" s="125"/>
      <c r="H50" s="201">
        <f>LOOKUP(G50,SCORE4!B:B,SCORE4!A:A)</f>
        <v>0</v>
      </c>
      <c r="I50" s="121"/>
      <c r="J50" s="176">
        <f>LOOKUP(I50,SCORE4!E:E,SCORE4!A:A)</f>
        <v>0</v>
      </c>
      <c r="K50" s="126"/>
      <c r="L50" s="201">
        <f>IF(LEN(KOR!K50)=8,LOOKUP(SCORE3!N$2,SCORE4!C:C,SCORE4!A:A),LOOKUP(KOR!K50,SCORE4!C:C,SCORE4!A:A))</f>
        <v>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/>
      <c r="R50" s="201">
        <f>LOOKUP(Q50,SCORE4!H:H,SCORE4!G:G)</f>
        <v>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0</v>
      </c>
    </row>
    <row r="51" spans="2:23" ht="21.95" customHeight="1" x14ac:dyDescent="0.3">
      <c r="B51" s="120">
        <v>43</v>
      </c>
      <c r="C51" s="267"/>
      <c r="D51" s="267"/>
      <c r="E51" s="267"/>
      <c r="F51" s="267"/>
      <c r="G51" s="125"/>
      <c r="H51" s="201">
        <f>LOOKUP(G51,SCORE4!B:B,SCORE4!A:A)</f>
        <v>0</v>
      </c>
      <c r="I51" s="121"/>
      <c r="J51" s="176">
        <f>LOOKUP(I51,SCORE4!E:E,SCORE4!A:A)</f>
        <v>0</v>
      </c>
      <c r="K51" s="126"/>
      <c r="L51" s="201">
        <f>IF(LEN(KOR!K51)=8,LOOKUP(SCORE3!N$2,SCORE4!C:C,SCORE4!A:A),LOOKUP(KOR!K51,SCORE4!C:C,SCORE4!A:A))</f>
        <v>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/>
      <c r="R51" s="201">
        <f>LOOKUP(Q51,SCORE4!H:H,SCORE4!G:G)</f>
        <v>0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0</v>
      </c>
    </row>
    <row r="52" spans="2:23" ht="21.95" customHeight="1" x14ac:dyDescent="0.3">
      <c r="B52" s="120">
        <v>44</v>
      </c>
      <c r="C52" s="266"/>
      <c r="D52" s="266"/>
      <c r="E52" s="266"/>
      <c r="F52" s="266"/>
      <c r="G52" s="125"/>
      <c r="H52" s="201">
        <f>LOOKUP(G52,SCORE4!B:B,SCORE4!A:A)</f>
        <v>0</v>
      </c>
      <c r="I52" s="121"/>
      <c r="J52" s="176">
        <f>LOOKUP(I52,SCORE4!E:E,SCORE4!A:A)</f>
        <v>0</v>
      </c>
      <c r="K52" s="126"/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/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0</v>
      </c>
    </row>
    <row r="53" spans="2:23" ht="21.95" customHeight="1" x14ac:dyDescent="0.25">
      <c r="B53" s="120">
        <v>45</v>
      </c>
      <c r="C53" s="263"/>
      <c r="D53" s="263"/>
      <c r="E53" s="263"/>
      <c r="F53" s="263"/>
      <c r="G53" s="125"/>
      <c r="H53" s="201">
        <f>LOOKUP(G53,SCORE4!B:B,SCORE4!A:A)</f>
        <v>0</v>
      </c>
      <c r="I53" s="121"/>
      <c r="J53" s="176">
        <f>LOOKUP(I53,SCORE4!E:E,SCORE4!A:A)</f>
        <v>0</v>
      </c>
      <c r="K53" s="126"/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/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1.95" customHeight="1" x14ac:dyDescent="0.25">
      <c r="B54" s="120">
        <v>46</v>
      </c>
      <c r="C54" s="263"/>
      <c r="D54" s="263"/>
      <c r="E54" s="263"/>
      <c r="F54" s="263"/>
      <c r="G54" s="125"/>
      <c r="H54" s="201">
        <f>LOOKUP(G54,SCORE4!B:B,SCORE4!A:A)</f>
        <v>0</v>
      </c>
      <c r="I54" s="121"/>
      <c r="J54" s="176">
        <f>LOOKUP(I54,SCORE4!E:E,SCORE4!A:A)</f>
        <v>0</v>
      </c>
      <c r="K54" s="126"/>
      <c r="L54" s="201">
        <f>IF(LEN(KOR!K54)=8,LOOKUP(SCORE3!N$2,SCORE4!C:C,SCORE4!A:A),LOOKUP(KOR!K54,SCORE4!C:C,SCORE4!A:A))</f>
        <v>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/>
      <c r="R54" s="201">
        <f>LOOKUP(Q54,SCORE4!H:H,SCORE4!G:G)</f>
        <v>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0</v>
      </c>
    </row>
    <row r="55" spans="2:23" ht="21.95" customHeight="1" x14ac:dyDescent="0.25">
      <c r="B55" s="120">
        <v>47</v>
      </c>
      <c r="C55" s="263"/>
      <c r="D55" s="263"/>
      <c r="E55" s="264"/>
      <c r="F55" s="263"/>
      <c r="G55" s="125"/>
      <c r="H55" s="201">
        <f>LOOKUP(G55,SCORE4!B:B,SCORE4!A:A)</f>
        <v>0</v>
      </c>
      <c r="I55" s="121"/>
      <c r="J55" s="176">
        <f>LOOKUP(I55,SCORE4!E:E,SCORE4!A:A)</f>
        <v>0</v>
      </c>
      <c r="K55" s="126"/>
      <c r="L55" s="201">
        <f>IF(LEN(KOR!K55)=8,LOOKUP(SCORE3!N$2,SCORE4!C:C,SCORE4!A:A),LOOKUP(KOR!K55,SCORE4!C:C,SCORE4!A:A))</f>
        <v>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/>
      <c r="R55" s="201">
        <f>LOOKUP(Q55,SCORE4!H:H,SCORE4!G:G)</f>
        <v>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0</v>
      </c>
    </row>
    <row r="56" spans="2:23" ht="21.95" customHeight="1" x14ac:dyDescent="0.25">
      <c r="B56" s="120">
        <v>48</v>
      </c>
      <c r="C56" s="264"/>
      <c r="D56" s="264"/>
      <c r="E56" s="264"/>
      <c r="F56" s="263"/>
      <c r="G56" s="125"/>
      <c r="H56" s="201">
        <f>LOOKUP(G56,SCORE4!B:B,SCORE4!A:A)</f>
        <v>0</v>
      </c>
      <c r="I56" s="121"/>
      <c r="J56" s="176">
        <f>LOOKUP(I56,SCORE4!E:E,SCORE4!A:A)</f>
        <v>0</v>
      </c>
      <c r="K56" s="126"/>
      <c r="L56" s="201">
        <f>IF(LEN(KOR!K56)=8,LOOKUP(SCORE3!N$2,SCORE4!C:C,SCORE4!A:A),LOOKUP(KOR!K56,SCORE4!C:C,SCORE4!A:A))</f>
        <v>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/>
      <c r="R56" s="201">
        <f>LOOKUP(Q56,SCORE4!H:H,SCORE4!G:G)</f>
        <v>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0</v>
      </c>
    </row>
    <row r="57" spans="2:23" ht="21.95" customHeight="1" x14ac:dyDescent="0.25">
      <c r="B57" s="120">
        <v>49</v>
      </c>
      <c r="C57" s="263"/>
      <c r="D57" s="263"/>
      <c r="E57" s="263"/>
      <c r="F57" s="263"/>
      <c r="G57" s="125"/>
      <c r="H57" s="201">
        <f>LOOKUP(G57,SCORE4!B:B,SCORE4!A:A)</f>
        <v>0</v>
      </c>
      <c r="I57" s="121"/>
      <c r="J57" s="176">
        <f>LOOKUP(I57,SCORE4!E:E,SCORE4!A:A)</f>
        <v>0</v>
      </c>
      <c r="K57" s="126"/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/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0</v>
      </c>
    </row>
    <row r="58" spans="2:23" ht="21.95" customHeight="1" x14ac:dyDescent="0.25">
      <c r="B58" s="120">
        <v>50</v>
      </c>
      <c r="C58" s="263"/>
      <c r="D58" s="263"/>
      <c r="E58" s="263"/>
      <c r="F58" s="263"/>
      <c r="G58" s="125"/>
      <c r="H58" s="201">
        <f>LOOKUP(G58,SCORE4!B:B,SCORE4!A:A)</f>
        <v>0</v>
      </c>
      <c r="I58" s="121"/>
      <c r="J58" s="176">
        <f>LOOKUP(I58,SCORE4!E:E,SCORE4!A:A)</f>
        <v>0</v>
      </c>
      <c r="K58" s="126"/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/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1.95" customHeight="1" x14ac:dyDescent="0.25">
      <c r="B59" s="120">
        <v>51</v>
      </c>
      <c r="C59" s="263"/>
      <c r="D59" s="263"/>
      <c r="E59" s="263"/>
      <c r="F59" s="263"/>
      <c r="G59" s="125"/>
      <c r="H59" s="201">
        <f>LOOKUP(G59,SCORE4!B:B,SCORE4!A:A)</f>
        <v>0</v>
      </c>
      <c r="I59" s="121"/>
      <c r="J59" s="176">
        <f>LOOKUP(I59,SCORE4!E:E,SCORE4!A:A)</f>
        <v>0</v>
      </c>
      <c r="K59" s="126"/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/>
      <c r="R59" s="201">
        <f>LOOKUP(Q59,SCORE4!H:H,SCORE4!G:G)</f>
        <v>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0</v>
      </c>
    </row>
    <row r="60" spans="2:23" ht="21.95" customHeight="1" x14ac:dyDescent="0.25">
      <c r="B60" s="120">
        <v>52</v>
      </c>
      <c r="C60" s="263"/>
      <c r="D60" s="263"/>
      <c r="E60" s="263"/>
      <c r="F60" s="263"/>
      <c r="G60" s="125"/>
      <c r="H60" s="201">
        <f>LOOKUP(G60,SCORE4!B:B,SCORE4!A:A)</f>
        <v>0</v>
      </c>
      <c r="I60" s="121"/>
      <c r="J60" s="176">
        <f>LOOKUP(I60,SCORE4!E:E,SCORE4!A:A)</f>
        <v>0</v>
      </c>
      <c r="K60" s="126"/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/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1.95" customHeight="1" x14ac:dyDescent="0.25">
      <c r="B61" s="120">
        <v>53</v>
      </c>
      <c r="C61" s="263"/>
      <c r="D61" s="263"/>
      <c r="E61" s="263"/>
      <c r="F61" s="263"/>
      <c r="G61" s="125"/>
      <c r="H61" s="201">
        <f>LOOKUP(G61,SCORE4!B:B,SCORE4!A:A)</f>
        <v>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/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1.95" customHeight="1" x14ac:dyDescent="0.25">
      <c r="B62" s="120">
        <v>54</v>
      </c>
      <c r="C62" s="263"/>
      <c r="D62" s="263"/>
      <c r="E62" s="263"/>
      <c r="F62" s="263"/>
      <c r="G62" s="125"/>
      <c r="H62" s="201">
        <f>LOOKUP(G62,SCORE4!B:B,SCORE4!A:A)</f>
        <v>0</v>
      </c>
      <c r="I62" s="121"/>
      <c r="J62" s="176">
        <f>LOOKUP(I62,SCORE4!E:E,SCORE4!A:A)</f>
        <v>0</v>
      </c>
      <c r="K62" s="126"/>
      <c r="L62" s="201">
        <f>IF(LEN(KOR!K62)=8,LOOKUP(SCORE3!N$2,SCORE4!C:C,SCORE4!A:A),LOOKUP(KOR!K62,SCORE4!C:C,SCORE4!A:A))</f>
        <v>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/>
      <c r="R62" s="201">
        <f>LOOKUP(Q62,SCORE4!H:H,SCORE4!G:G)</f>
        <v>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0</v>
      </c>
    </row>
    <row r="63" spans="2:23" ht="21.95" customHeight="1" x14ac:dyDescent="0.25">
      <c r="B63" s="120">
        <v>55</v>
      </c>
      <c r="C63" s="263"/>
      <c r="D63" s="263"/>
      <c r="E63" s="263"/>
      <c r="F63" s="263"/>
      <c r="G63" s="125"/>
      <c r="H63" s="201">
        <f>LOOKUP(G63,SCORE4!B:B,SCORE4!A:A)</f>
        <v>0</v>
      </c>
      <c r="I63" s="121"/>
      <c r="J63" s="176">
        <f>LOOKUP(I63,SCORE4!E:E,SCORE4!A:A)</f>
        <v>0</v>
      </c>
      <c r="K63" s="126"/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/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1.95" customHeight="1" x14ac:dyDescent="0.25">
      <c r="B64" s="120">
        <v>56</v>
      </c>
      <c r="C64" s="263"/>
      <c r="D64" s="263"/>
      <c r="E64" s="263"/>
      <c r="F64" s="263"/>
      <c r="G64" s="125"/>
      <c r="H64" s="201">
        <f>LOOKUP(G64,SCORE4!B:B,SCORE4!A:A)</f>
        <v>0</v>
      </c>
      <c r="I64" s="121"/>
      <c r="J64" s="176">
        <f>LOOKUP(I64,SCORE4!E:E,SCORE4!A:A)</f>
        <v>0</v>
      </c>
      <c r="K64" s="126"/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/>
      <c r="R64" s="201">
        <f>LOOKUP(Q64,SCORE4!H:H,SCORE4!G:G)</f>
        <v>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0</v>
      </c>
    </row>
    <row r="65" spans="2:23" ht="21.95" customHeight="1" x14ac:dyDescent="0.25">
      <c r="B65" s="120">
        <v>57</v>
      </c>
      <c r="C65" s="263"/>
      <c r="D65" s="263"/>
      <c r="E65" s="263"/>
      <c r="F65" s="263"/>
      <c r="G65" s="125"/>
      <c r="H65" s="201">
        <f>LOOKUP(G65,SCORE4!B:B,SCORE4!A:A)</f>
        <v>0</v>
      </c>
      <c r="I65" s="121"/>
      <c r="J65" s="176">
        <f>LOOKUP(I65,SCORE4!E:E,SCORE4!A:A)</f>
        <v>0</v>
      </c>
      <c r="K65" s="126"/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/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1.95" customHeight="1" x14ac:dyDescent="0.25">
      <c r="B66" s="120">
        <v>58</v>
      </c>
      <c r="C66" s="263"/>
      <c r="D66" s="263"/>
      <c r="E66" s="263"/>
      <c r="F66" s="263"/>
      <c r="G66" s="125"/>
      <c r="H66" s="201">
        <f>LOOKUP(G66,SCORE4!B:B,SCORE4!A:A)</f>
        <v>0</v>
      </c>
      <c r="I66" s="121"/>
      <c r="J66" s="176">
        <f>LOOKUP(I66,SCORE4!E:E,SCORE4!A:A)</f>
        <v>0</v>
      </c>
      <c r="K66" s="126"/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/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1.95" customHeight="1" x14ac:dyDescent="0.25">
      <c r="B67" s="120">
        <v>59</v>
      </c>
      <c r="C67" s="263"/>
      <c r="D67" s="263"/>
      <c r="E67" s="263"/>
      <c r="F67" s="263"/>
      <c r="G67" s="125"/>
      <c r="H67" s="201">
        <f>LOOKUP(G67,SCORE4!B:B,SCORE4!A:A)</f>
        <v>0</v>
      </c>
      <c r="I67" s="121"/>
      <c r="J67" s="176">
        <f>LOOKUP(I67,SCORE4!E:E,SCORE4!A:A)</f>
        <v>0</v>
      </c>
      <c r="K67" s="126"/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/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1.95" customHeight="1" x14ac:dyDescent="0.25">
      <c r="B68" s="120">
        <v>60</v>
      </c>
      <c r="C68" s="263"/>
      <c r="D68" s="263"/>
      <c r="E68" s="263"/>
      <c r="F68" s="263"/>
      <c r="G68" s="125"/>
      <c r="H68" s="201">
        <f>LOOKUP(G68,SCORE4!B:B,SCORE4!A:A)</f>
        <v>0</v>
      </c>
      <c r="I68" s="121"/>
      <c r="J68" s="176">
        <f>LOOKUP(I68,SCORE4!E:E,SCORE4!A:A)</f>
        <v>0</v>
      </c>
      <c r="K68" s="126"/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/>
      <c r="R68" s="201">
        <f>LOOKUP(Q68,SCORE4!H:H,SCORE4!G:G)</f>
        <v>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0</v>
      </c>
    </row>
    <row r="69" spans="2:23" ht="21.95" customHeight="1" x14ac:dyDescent="0.25">
      <c r="B69" s="120">
        <v>61</v>
      </c>
      <c r="C69" s="263"/>
      <c r="D69" s="263"/>
      <c r="E69" s="263"/>
      <c r="F69" s="263"/>
      <c r="G69" s="125"/>
      <c r="H69" s="201">
        <f>LOOKUP(G69,SCORE4!B:B,SCORE4!A:A)</f>
        <v>0</v>
      </c>
      <c r="I69" s="121"/>
      <c r="J69" s="176">
        <f>LOOKUP(I69,SCORE4!E:E,SCORE4!A:A)</f>
        <v>0</v>
      </c>
      <c r="K69" s="126"/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/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1.95" customHeight="1" x14ac:dyDescent="0.25">
      <c r="B70" s="120">
        <v>62</v>
      </c>
      <c r="C70" s="263"/>
      <c r="D70" s="263"/>
      <c r="E70" s="263"/>
      <c r="F70" s="263"/>
      <c r="G70" s="125"/>
      <c r="H70" s="201">
        <f>LOOKUP(G70,SCORE4!B:B,SCORE4!A:A)</f>
        <v>0</v>
      </c>
      <c r="I70" s="121"/>
      <c r="J70" s="176">
        <f>LOOKUP(I70,SCORE4!E:E,SCORE4!A:A)</f>
        <v>0</v>
      </c>
      <c r="K70" s="126"/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/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1.95" customHeight="1" x14ac:dyDescent="0.25">
      <c r="B71" s="120">
        <v>63</v>
      </c>
      <c r="C71" s="263"/>
      <c r="D71" s="263"/>
      <c r="E71" s="263"/>
      <c r="F71" s="263"/>
      <c r="G71" s="125"/>
      <c r="H71" s="201">
        <f>LOOKUP(G71,SCORE4!B:B,SCORE4!A:A)</f>
        <v>0</v>
      </c>
      <c r="I71" s="121"/>
      <c r="J71" s="176">
        <f>LOOKUP(I71,SCORE4!E:E,SCORE4!A:A)</f>
        <v>0</v>
      </c>
      <c r="K71" s="126"/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/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1.95" customHeight="1" x14ac:dyDescent="0.25">
      <c r="B72" s="120">
        <v>64</v>
      </c>
      <c r="C72" s="263"/>
      <c r="D72" s="263"/>
      <c r="E72" s="263"/>
      <c r="F72" s="263"/>
      <c r="G72" s="125"/>
      <c r="H72" s="201">
        <f>LOOKUP(G72,SCORE4!B:B,SCORE4!A:A)</f>
        <v>0</v>
      </c>
      <c r="I72" s="121"/>
      <c r="J72" s="176">
        <f>LOOKUP(I72,SCORE4!E:E,SCORE4!A:A)</f>
        <v>0</v>
      </c>
      <c r="K72" s="126"/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/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1.95" customHeight="1" x14ac:dyDescent="0.25">
      <c r="B73" s="120">
        <v>65</v>
      </c>
      <c r="C73" s="263"/>
      <c r="D73" s="263"/>
      <c r="E73" s="263"/>
      <c r="F73" s="263"/>
      <c r="G73" s="125"/>
      <c r="H73" s="201">
        <f>LOOKUP(G73,SCORE4!B:B,SCORE4!A:A)</f>
        <v>0</v>
      </c>
      <c r="I73" s="121"/>
      <c r="J73" s="176">
        <f>LOOKUP(I73,SCORE4!E:E,SCORE4!A:A)</f>
        <v>0</v>
      </c>
      <c r="K73" s="126"/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/>
      <c r="R73" s="201">
        <f>LOOKUP(Q73,SCORE4!H:H,SCORE4!G:G)</f>
        <v>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0</v>
      </c>
    </row>
    <row r="74" spans="2:23" ht="21.95" customHeight="1" x14ac:dyDescent="0.25">
      <c r="B74" s="120">
        <v>66</v>
      </c>
      <c r="C74" s="263"/>
      <c r="D74" s="263"/>
      <c r="E74" s="263"/>
      <c r="F74" s="263"/>
      <c r="G74" s="125"/>
      <c r="H74" s="201">
        <f>LOOKUP(G74,SCORE4!B:B,SCORE4!A:A)</f>
        <v>0</v>
      </c>
      <c r="I74" s="121"/>
      <c r="J74" s="176">
        <f>LOOKUP(I74,SCORE4!E:E,SCORE4!A:A)</f>
        <v>0</v>
      </c>
      <c r="K74" s="126"/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/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1.95" customHeight="1" x14ac:dyDescent="0.25">
      <c r="B75" s="120">
        <v>67</v>
      </c>
      <c r="C75" s="263"/>
      <c r="D75" s="263"/>
      <c r="E75" s="263"/>
      <c r="F75" s="263"/>
      <c r="G75" s="125"/>
      <c r="H75" s="201">
        <f>LOOKUP(G75,SCORE4!B:B,SCORE4!A:A)</f>
        <v>0</v>
      </c>
      <c r="I75" s="121"/>
      <c r="J75" s="176">
        <f>LOOKUP(I75,SCORE4!E:E,SCORE4!A:A)</f>
        <v>0</v>
      </c>
      <c r="K75" s="126"/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/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1.95" customHeight="1" x14ac:dyDescent="0.25">
      <c r="B76" s="120">
        <v>68</v>
      </c>
      <c r="C76" s="263"/>
      <c r="D76" s="263"/>
      <c r="E76" s="263"/>
      <c r="F76" s="263"/>
      <c r="G76" s="125"/>
      <c r="H76" s="201">
        <f>LOOKUP(G76,SCORE4!B:B,SCORE4!A:A)</f>
        <v>0</v>
      </c>
      <c r="I76" s="121"/>
      <c r="J76" s="176">
        <f>LOOKUP(I76,SCORE4!E:E,SCORE4!A:A)</f>
        <v>0</v>
      </c>
      <c r="K76" s="126"/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/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1.95" customHeight="1" x14ac:dyDescent="0.25">
      <c r="B77" s="120">
        <v>69</v>
      </c>
      <c r="C77" s="263"/>
      <c r="D77" s="263"/>
      <c r="E77" s="263"/>
      <c r="F77" s="263"/>
      <c r="G77" s="125"/>
      <c r="H77" s="201">
        <f>LOOKUP(G77,SCORE4!B:B,SCORE4!A:A)</f>
        <v>0</v>
      </c>
      <c r="I77" s="121"/>
      <c r="J77" s="176">
        <f>LOOKUP(I77,SCORE4!E:E,SCORE4!A:A)</f>
        <v>0</v>
      </c>
      <c r="K77" s="126"/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/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1.95" customHeight="1" x14ac:dyDescent="0.25">
      <c r="B78" s="120">
        <v>70</v>
      </c>
      <c r="C78" s="263"/>
      <c r="D78" s="263"/>
      <c r="E78" s="263"/>
      <c r="F78" s="263"/>
      <c r="G78" s="125"/>
      <c r="H78" s="201">
        <f>LOOKUP(G78,SCORE4!B:B,SCORE4!A:A)</f>
        <v>0</v>
      </c>
      <c r="I78" s="121"/>
      <c r="J78" s="176">
        <f>LOOKUP(I78,SCORE4!E:E,SCORE4!A:A)</f>
        <v>0</v>
      </c>
      <c r="K78" s="126"/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/>
      <c r="R78" s="201">
        <f>LOOKUP(Q78,SCORE4!H:H,SCORE4!G:G)</f>
        <v>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0</v>
      </c>
    </row>
    <row r="79" spans="2:23" ht="21.95" customHeight="1" x14ac:dyDescent="0.25">
      <c r="B79" s="120">
        <v>71</v>
      </c>
      <c r="C79" s="263"/>
      <c r="D79" s="263"/>
      <c r="E79" s="263"/>
      <c r="F79" s="263"/>
      <c r="G79" s="125"/>
      <c r="H79" s="201">
        <f>LOOKUP(G79,SCORE4!B:B,SCORE4!A:A)</f>
        <v>0</v>
      </c>
      <c r="I79" s="121"/>
      <c r="J79" s="176">
        <f>LOOKUP(I79,SCORE4!E:E,SCORE4!A:A)</f>
        <v>0</v>
      </c>
      <c r="K79" s="126"/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/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1.95" customHeight="1" x14ac:dyDescent="0.25">
      <c r="B80" s="120">
        <v>72</v>
      </c>
      <c r="C80" s="263"/>
      <c r="D80" s="263"/>
      <c r="E80" s="263"/>
      <c r="F80" s="263"/>
      <c r="G80" s="125"/>
      <c r="H80" s="201">
        <f>LOOKUP(G80,SCORE4!B:B,SCORE4!A:A)</f>
        <v>0</v>
      </c>
      <c r="I80" s="121"/>
      <c r="J80" s="176">
        <f>LOOKUP(I80,SCORE4!E:E,SCORE4!A:A)</f>
        <v>0</v>
      </c>
      <c r="K80" s="126"/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/>
      <c r="R80" s="201">
        <f>LOOKUP(Q80,SCORE4!H:H,SCORE4!G:G)</f>
        <v>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0</v>
      </c>
    </row>
    <row r="81" spans="2:23" ht="21.95" customHeight="1" x14ac:dyDescent="0.25">
      <c r="B81" s="120">
        <v>73</v>
      </c>
      <c r="C81" s="263"/>
      <c r="D81" s="263"/>
      <c r="E81" s="263"/>
      <c r="F81" s="263"/>
      <c r="G81" s="125"/>
      <c r="H81" s="201">
        <f>LOOKUP(G81,SCORE4!B:B,SCORE4!A:A)</f>
        <v>0</v>
      </c>
      <c r="I81" s="121"/>
      <c r="J81" s="176">
        <f>LOOKUP(I81,SCORE4!E:E,SCORE4!A:A)</f>
        <v>0</v>
      </c>
      <c r="K81" s="126"/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/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1.95" customHeight="1" x14ac:dyDescent="0.25">
      <c r="B82" s="120">
        <v>74</v>
      </c>
      <c r="C82" s="263"/>
      <c r="D82" s="263"/>
      <c r="E82" s="263"/>
      <c r="F82" s="263"/>
      <c r="G82" s="125"/>
      <c r="H82" s="201">
        <f>LOOKUP(G82,SCORE4!B:B,SCORE4!A:A)</f>
        <v>0</v>
      </c>
      <c r="I82" s="121"/>
      <c r="J82" s="176">
        <f>LOOKUP(I82,SCORE4!E:E,SCORE4!A:A)</f>
        <v>0</v>
      </c>
      <c r="K82" s="126"/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/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1.95" customHeight="1" x14ac:dyDescent="0.25">
      <c r="B83" s="120">
        <v>75</v>
      </c>
      <c r="C83" s="263"/>
      <c r="D83" s="263"/>
      <c r="E83" s="263"/>
      <c r="F83" s="263"/>
      <c r="G83" s="125"/>
      <c r="H83" s="201">
        <f>LOOKUP(G83,SCORE4!B:B,SCORE4!A:A)</f>
        <v>0</v>
      </c>
      <c r="I83" s="121"/>
      <c r="J83" s="176">
        <f>LOOKUP(I83,SCORE4!E:E,SCORE4!A:A)</f>
        <v>0</v>
      </c>
      <c r="K83" s="126"/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/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1.95" customHeight="1" x14ac:dyDescent="0.3">
      <c r="B84" s="120">
        <v>76</v>
      </c>
      <c r="C84" s="263"/>
      <c r="D84" s="263"/>
      <c r="E84" s="267"/>
      <c r="F84" s="263"/>
      <c r="G84" s="125"/>
      <c r="H84" s="201">
        <f>LOOKUP(G84,SCORE4!B:B,SCORE4!A:A)</f>
        <v>0</v>
      </c>
      <c r="I84" s="121"/>
      <c r="J84" s="176">
        <f>LOOKUP(I84,SCORE4!E:E,SCORE4!A:A)</f>
        <v>0</v>
      </c>
      <c r="K84" s="126"/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/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1.95" customHeight="1" x14ac:dyDescent="0.3">
      <c r="B85" s="120">
        <v>77</v>
      </c>
      <c r="C85" s="267"/>
      <c r="D85" s="264"/>
      <c r="E85" s="267"/>
      <c r="F85" s="263"/>
      <c r="G85" s="125"/>
      <c r="H85" s="201">
        <f>LOOKUP(G85,SCORE4!B:B,SCORE4!A:A)</f>
        <v>0</v>
      </c>
      <c r="I85" s="121"/>
      <c r="J85" s="176">
        <f>LOOKUP(I85,SCORE4!E:E,SCORE4!A:A)</f>
        <v>0</v>
      </c>
      <c r="K85" s="126"/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/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1.95" customHeight="1" x14ac:dyDescent="0.25">
      <c r="B86" s="120">
        <v>78</v>
      </c>
      <c r="C86" s="263"/>
      <c r="D86" s="263"/>
      <c r="E86" s="263"/>
      <c r="F86" s="263"/>
      <c r="G86" s="125"/>
      <c r="H86" s="201">
        <f>LOOKUP(G86,SCORE4!B:B,SCORE4!A:A)</f>
        <v>0</v>
      </c>
      <c r="I86" s="121"/>
      <c r="J86" s="176">
        <f>LOOKUP(I86,SCORE4!E:E,SCORE4!A:A)</f>
        <v>0</v>
      </c>
      <c r="K86" s="126"/>
      <c r="L86" s="201">
        <f>IF(LEN(KOR!K86)=8,LOOKUP(SCORE3!N$2,SCORE4!C:C,SCORE4!A:A),LOOKUP(KOR!K86,SCORE4!C:C,SCORE4!A:A))</f>
        <v>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/>
      <c r="R86" s="201">
        <f>LOOKUP(Q86,SCORE4!H:H,SCORE4!G:G)</f>
        <v>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0</v>
      </c>
    </row>
    <row r="87" spans="2:23" ht="21.95" customHeight="1" x14ac:dyDescent="0.25">
      <c r="B87" s="120">
        <v>79</v>
      </c>
      <c r="C87" s="263"/>
      <c r="D87" s="263"/>
      <c r="E87" s="263"/>
      <c r="F87" s="263"/>
      <c r="G87" s="125"/>
      <c r="H87" s="201">
        <f>LOOKUP(G87,SCORE4!B:B,SCORE4!A:A)</f>
        <v>0</v>
      </c>
      <c r="I87" s="121"/>
      <c r="J87" s="176">
        <f>LOOKUP(I87,SCORE4!E:E,SCORE4!A:A)</f>
        <v>0</v>
      </c>
      <c r="K87" s="126"/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/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1.95" customHeight="1" x14ac:dyDescent="0.25">
      <c r="B88" s="120">
        <v>80</v>
      </c>
      <c r="C88" s="263"/>
      <c r="D88" s="263"/>
      <c r="E88" s="263"/>
      <c r="F88" s="263"/>
      <c r="G88" s="125"/>
      <c r="H88" s="201">
        <f>LOOKUP(G88,SCORE4!B:B,SCORE4!A:A)</f>
        <v>0</v>
      </c>
      <c r="I88" s="121"/>
      <c r="J88" s="176">
        <f>LOOKUP(I88,SCORE4!E:E,SCORE4!A:A)</f>
        <v>0</v>
      </c>
      <c r="K88" s="126"/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/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1.95" customHeight="1" x14ac:dyDescent="0.25">
      <c r="B89" s="120">
        <v>81</v>
      </c>
      <c r="C89" s="263"/>
      <c r="D89" s="263"/>
      <c r="E89" s="263"/>
      <c r="F89" s="263"/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/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1.95" customHeight="1" x14ac:dyDescent="0.2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1.95" customHeight="1" x14ac:dyDescent="0.2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1.95" customHeight="1" x14ac:dyDescent="0.2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1.95" customHeight="1" x14ac:dyDescent="0.2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1.95" customHeight="1" x14ac:dyDescent="0.2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1.95" customHeight="1" x14ac:dyDescent="0.2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1.95" customHeight="1" x14ac:dyDescent="0.2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1.95" customHeight="1" x14ac:dyDescent="0.2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1.95" customHeight="1" x14ac:dyDescent="0.2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1.95" customHeight="1" x14ac:dyDescent="0.2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1.95" customHeight="1" x14ac:dyDescent="0.2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1.95" customHeight="1" x14ac:dyDescent="0.2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1.95" customHeight="1" x14ac:dyDescent="0.2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1.95" customHeight="1" x14ac:dyDescent="0.2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1.95" customHeight="1" x14ac:dyDescent="0.2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1.95" customHeight="1" x14ac:dyDescent="0.2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1.95" customHeight="1" x14ac:dyDescent="0.2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1.95" customHeight="1" x14ac:dyDescent="0.2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1.95" customHeight="1" x14ac:dyDescent="0.2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1.95" customHeight="1" thickBot="1" x14ac:dyDescent="0.3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B6:B7"/>
    <mergeCell ref="S6:T6"/>
    <mergeCell ref="G6:H6"/>
    <mergeCell ref="K6:L6"/>
    <mergeCell ref="M6:N6"/>
    <mergeCell ref="O6:P6"/>
    <mergeCell ref="E6:E7"/>
    <mergeCell ref="Q6:R6"/>
    <mergeCell ref="A3:W3"/>
    <mergeCell ref="A1:W1"/>
    <mergeCell ref="A2:W2"/>
    <mergeCell ref="A4:W4"/>
    <mergeCell ref="A5:W5"/>
    <mergeCell ref="U6:V6"/>
    <mergeCell ref="W6:W7"/>
    <mergeCell ref="I6:J6"/>
    <mergeCell ref="C6:C7"/>
    <mergeCell ref="D6:D7"/>
    <mergeCell ref="F6:F7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90" customWidth="1"/>
    <col min="2" max="2" width="13.7109375" style="91" customWidth="1"/>
    <col min="3" max="3" width="11" style="91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23" t="s">
        <v>216</v>
      </c>
      <c r="J2" s="324"/>
      <c r="K2" s="325"/>
    </row>
    <row r="3" spans="1:11" ht="15" x14ac:dyDescent="0.2">
      <c r="J3" s="59"/>
      <c r="K3" s="59"/>
    </row>
    <row r="4" spans="1:11" ht="20.25" x14ac:dyDescent="0.3">
      <c r="A4" s="326" t="s">
        <v>217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</row>
    <row r="5" spans="1:11" ht="18.75" thickBot="1" x14ac:dyDescent="0.25">
      <c r="A5" s="327" t="s">
        <v>218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</row>
    <row r="6" spans="1:11" ht="23.25" customHeight="1" thickTop="1" x14ac:dyDescent="0.2">
      <c r="A6" s="328" t="s">
        <v>2</v>
      </c>
      <c r="B6" s="330" t="s">
        <v>3</v>
      </c>
      <c r="C6" s="331"/>
      <c r="D6" s="339" t="s">
        <v>361</v>
      </c>
      <c r="E6" s="340"/>
      <c r="F6" s="330" t="s">
        <v>4</v>
      </c>
      <c r="G6" s="332"/>
      <c r="H6" s="333" t="s">
        <v>5</v>
      </c>
      <c r="I6" s="335" t="s">
        <v>6</v>
      </c>
      <c r="J6" s="337" t="s">
        <v>7</v>
      </c>
      <c r="K6" s="321" t="s">
        <v>64</v>
      </c>
    </row>
    <row r="7" spans="1:11" ht="18.75" customHeight="1" thickBot="1" x14ac:dyDescent="0.25">
      <c r="A7" s="329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4"/>
      <c r="I7" s="336"/>
      <c r="J7" s="338"/>
      <c r="K7" s="322"/>
    </row>
    <row r="8" spans="1:11" ht="16.5" thickTop="1" x14ac:dyDescent="0.2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75" x14ac:dyDescent="0.2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75" x14ac:dyDescent="0.2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75" x14ac:dyDescent="0.2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75" x14ac:dyDescent="0.2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75" x14ac:dyDescent="0.2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75" x14ac:dyDescent="0.2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75" x14ac:dyDescent="0.2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75" x14ac:dyDescent="0.2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75" x14ac:dyDescent="0.2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75" x14ac:dyDescent="0.2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75" x14ac:dyDescent="0.2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75" x14ac:dyDescent="0.2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75" x14ac:dyDescent="0.2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75" x14ac:dyDescent="0.2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75" x14ac:dyDescent="0.2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75" x14ac:dyDescent="0.2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75" x14ac:dyDescent="0.2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75" x14ac:dyDescent="0.2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.5" thickBot="1" x14ac:dyDescent="0.25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43" t="s">
        <v>61</v>
      </c>
      <c r="J2" s="344"/>
      <c r="K2" s="345"/>
    </row>
    <row r="3" spans="1:11" ht="21" customHeight="1" x14ac:dyDescent="0.2">
      <c r="H3" s="58"/>
      <c r="I3" s="58"/>
      <c r="J3" s="58"/>
      <c r="K3" s="59"/>
    </row>
    <row r="4" spans="1:11" ht="20.25" x14ac:dyDescent="0.3">
      <c r="A4" s="346" t="s">
        <v>62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</row>
    <row r="5" spans="1:11" ht="18.75" thickBot="1" x14ac:dyDescent="0.25">
      <c r="A5" s="347" t="s">
        <v>63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</row>
    <row r="6" spans="1:11" ht="21.95" customHeight="1" thickTop="1" x14ac:dyDescent="0.2">
      <c r="A6" s="328" t="s">
        <v>2</v>
      </c>
      <c r="B6" s="330" t="s">
        <v>3</v>
      </c>
      <c r="C6" s="331"/>
      <c r="D6" s="330" t="s">
        <v>399</v>
      </c>
      <c r="E6" s="331"/>
      <c r="F6" s="330" t="s">
        <v>4</v>
      </c>
      <c r="G6" s="332"/>
      <c r="H6" s="333" t="s">
        <v>5</v>
      </c>
      <c r="I6" s="335" t="s">
        <v>6</v>
      </c>
      <c r="J6" s="337" t="s">
        <v>7</v>
      </c>
      <c r="K6" s="341" t="s">
        <v>64</v>
      </c>
    </row>
    <row r="7" spans="1:11" ht="21.95" customHeight="1" thickBot="1" x14ac:dyDescent="0.25">
      <c r="A7" s="329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4"/>
      <c r="I7" s="336"/>
      <c r="J7" s="338"/>
      <c r="K7" s="342"/>
    </row>
    <row r="8" spans="1:11" ht="15" customHeight="1" thickTop="1" x14ac:dyDescent="0.2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25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3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Φύλλο1</vt:lpstr>
      <vt:lpstr>KOR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Giorgos Freiderikos</cp:lastModifiedBy>
  <cp:lastPrinted>2017-01-20T12:03:30Z</cp:lastPrinted>
  <dcterms:created xsi:type="dcterms:W3CDTF">2014-03-28T08:39:58Z</dcterms:created>
  <dcterms:modified xsi:type="dcterms:W3CDTF">2023-04-04T18:08:48Z</dcterms:modified>
</cp:coreProperties>
</file>